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doorcc.sharepoint.com/sites/ClusterWestSalesManagers/Shared Documents/General/Heat output selector/"/>
    </mc:Choice>
  </mc:AlternateContent>
  <xr:revisionPtr revIDLastSave="2" documentId="13_ncr:1_{BABC2DE9-8614-441B-B43C-41AE90027921}" xr6:coauthVersionLast="47" xr6:coauthVersionMax="47" xr10:uidLastSave="{038858C0-057C-43BC-8F7A-BC9849AF9F1B}"/>
  <bookViews>
    <workbookView xWindow="-120" yWindow="-120" windowWidth="29040" windowHeight="15840" tabRatio="806" xr2:uid="{B0B4D536-2FB2-4EBE-AAD6-D92CEBF5F16D}"/>
  </bookViews>
  <sheets>
    <sheet name="Standard HP" sheetId="1" r:id="rId1"/>
    <sheet name="Compact HP" sheetId="3" r:id="rId2"/>
    <sheet name="Integra HP" sheetId="5" r:id="rId3"/>
    <sheet name="Integra Ramo HP" sheetId="7" r:id="rId4"/>
    <sheet name="Integra Parada HP" sheetId="6" r:id="rId5"/>
    <sheet name="Integra Flex 8C" sheetId="8" r:id="rId6"/>
    <sheet name="Integra Ramo Flex 8C" sheetId="10" r:id="rId7"/>
    <sheet name="Integra Parada Flex 8C" sheetId="9" r:id="rId8"/>
    <sheet name="Tinos H Flex" sheetId="11" r:id="rId9"/>
    <sheet name="Hygienic HP" sheetId="2" r:id="rId10"/>
    <sheet name="Integra Hygienic HP" sheetId="12" r:id="rId11"/>
    <sheet name="Integra Parada Hygienic HP" sheetId="13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3" l="1"/>
  <c r="L10" i="13"/>
  <c r="E9" i="13"/>
  <c r="H9" i="13" s="1"/>
  <c r="E8" i="13" l="1"/>
  <c r="E21" i="13" l="1"/>
  <c r="Q21" i="13"/>
  <c r="K22" i="13"/>
  <c r="E23" i="13"/>
  <c r="Q23" i="13"/>
  <c r="K24" i="13"/>
  <c r="E25" i="13"/>
  <c r="Q25" i="13"/>
  <c r="K26" i="13"/>
  <c r="E27" i="13"/>
  <c r="Q27" i="13"/>
  <c r="K28" i="13"/>
  <c r="E29" i="13"/>
  <c r="Q29" i="13"/>
  <c r="K30" i="13"/>
  <c r="E31" i="13"/>
  <c r="Q31" i="13"/>
  <c r="K32" i="13"/>
  <c r="E33" i="13"/>
  <c r="Q33" i="13"/>
  <c r="K34" i="13"/>
  <c r="Q35" i="13"/>
  <c r="K36" i="13"/>
  <c r="Q37" i="13"/>
  <c r="K38" i="13"/>
  <c r="Q39" i="13"/>
  <c r="L20" i="13"/>
  <c r="N20" i="13"/>
  <c r="B22" i="13"/>
  <c r="H23" i="13"/>
  <c r="N24" i="13"/>
  <c r="B26" i="13"/>
  <c r="H27" i="13"/>
  <c r="N28" i="13"/>
  <c r="B30" i="13"/>
  <c r="H31" i="13"/>
  <c r="N32" i="13"/>
  <c r="B34" i="13"/>
  <c r="H35" i="13"/>
  <c r="N36" i="13"/>
  <c r="H39" i="13"/>
  <c r="O20" i="13"/>
  <c r="P23" i="13"/>
  <c r="D27" i="13"/>
  <c r="D31" i="13"/>
  <c r="P35" i="13"/>
  <c r="F21" i="13"/>
  <c r="R21" i="13"/>
  <c r="L22" i="13"/>
  <c r="F23" i="13"/>
  <c r="R23" i="13"/>
  <c r="L24" i="13"/>
  <c r="F25" i="13"/>
  <c r="R25" i="13"/>
  <c r="L26" i="13"/>
  <c r="F27" i="13"/>
  <c r="R27" i="13"/>
  <c r="L28" i="13"/>
  <c r="F29" i="13"/>
  <c r="R29" i="13"/>
  <c r="L30" i="13"/>
  <c r="F31" i="13"/>
  <c r="R31" i="13"/>
  <c r="L32" i="13"/>
  <c r="F33" i="13"/>
  <c r="R33" i="13"/>
  <c r="L34" i="13"/>
  <c r="L36" i="13"/>
  <c r="L38" i="13"/>
  <c r="M20" i="13"/>
  <c r="G21" i="13"/>
  <c r="S21" i="13"/>
  <c r="M22" i="13"/>
  <c r="G23" i="13"/>
  <c r="S23" i="13"/>
  <c r="M24" i="13"/>
  <c r="G25" i="13"/>
  <c r="S25" i="13"/>
  <c r="M26" i="13"/>
  <c r="G27" i="13"/>
  <c r="S27" i="13"/>
  <c r="M28" i="13"/>
  <c r="G29" i="13"/>
  <c r="S29" i="13"/>
  <c r="M30" i="13"/>
  <c r="G31" i="13"/>
  <c r="S31" i="13"/>
  <c r="M32" i="13"/>
  <c r="G33" i="13"/>
  <c r="S33" i="13"/>
  <c r="M34" i="13"/>
  <c r="M36" i="13"/>
  <c r="M38" i="13"/>
  <c r="H21" i="13"/>
  <c r="N22" i="13"/>
  <c r="B24" i="13"/>
  <c r="H25" i="13"/>
  <c r="N26" i="13"/>
  <c r="B28" i="13"/>
  <c r="H29" i="13"/>
  <c r="N30" i="13"/>
  <c r="B32" i="13"/>
  <c r="H33" i="13"/>
  <c r="N34" i="13"/>
  <c r="H37" i="13"/>
  <c r="N38" i="13"/>
  <c r="C20" i="13"/>
  <c r="C33" i="13"/>
  <c r="J20" i="13"/>
  <c r="J24" i="13"/>
  <c r="J26" i="13"/>
  <c r="J30" i="13"/>
  <c r="J34" i="13"/>
  <c r="I21" i="13"/>
  <c r="C22" i="13"/>
  <c r="O22" i="13"/>
  <c r="I23" i="13"/>
  <c r="C24" i="13"/>
  <c r="O24" i="13"/>
  <c r="I25" i="13"/>
  <c r="C26" i="13"/>
  <c r="O26" i="13"/>
  <c r="I27" i="13"/>
  <c r="C28" i="13"/>
  <c r="O28" i="13"/>
  <c r="I29" i="13"/>
  <c r="C30" i="13"/>
  <c r="O30" i="13"/>
  <c r="I31" i="13"/>
  <c r="C32" i="13"/>
  <c r="O32" i="13"/>
  <c r="I33" i="13"/>
  <c r="C34" i="13"/>
  <c r="O34" i="13"/>
  <c r="I35" i="13"/>
  <c r="O36" i="13"/>
  <c r="I37" i="13"/>
  <c r="O38" i="13"/>
  <c r="I39" i="13"/>
  <c r="D20" i="13"/>
  <c r="P20" i="13"/>
  <c r="P22" i="13"/>
  <c r="P26" i="13"/>
  <c r="D28" i="13"/>
  <c r="J29" i="13"/>
  <c r="P30" i="13"/>
  <c r="D32" i="13"/>
  <c r="P32" i="13"/>
  <c r="D34" i="13"/>
  <c r="P34" i="13"/>
  <c r="J37" i="13"/>
  <c r="P38" i="13"/>
  <c r="E20" i="13"/>
  <c r="E22" i="13"/>
  <c r="K23" i="13"/>
  <c r="E24" i="13"/>
  <c r="K25" i="13"/>
  <c r="Q26" i="13"/>
  <c r="E28" i="13"/>
  <c r="K29" i="13"/>
  <c r="Q30" i="13"/>
  <c r="E32" i="13"/>
  <c r="K33" i="13"/>
  <c r="Q34" i="13"/>
  <c r="K37" i="13"/>
  <c r="Q38" i="13"/>
  <c r="F20" i="13"/>
  <c r="I24" i="13"/>
  <c r="O29" i="13"/>
  <c r="I32" i="13"/>
  <c r="I34" i="13"/>
  <c r="O37" i="13"/>
  <c r="D23" i="13"/>
  <c r="P25" i="13"/>
  <c r="P29" i="13"/>
  <c r="J32" i="13"/>
  <c r="J38" i="13"/>
  <c r="K20" i="13"/>
  <c r="J21" i="13"/>
  <c r="D22" i="13"/>
  <c r="J23" i="13"/>
  <c r="D24" i="13"/>
  <c r="P24" i="13"/>
  <c r="J25" i="13"/>
  <c r="D26" i="13"/>
  <c r="J27" i="13"/>
  <c r="P28" i="13"/>
  <c r="D30" i="13"/>
  <c r="J31" i="13"/>
  <c r="J33" i="13"/>
  <c r="J35" i="13"/>
  <c r="P36" i="13"/>
  <c r="J39" i="13"/>
  <c r="Q20" i="13"/>
  <c r="Q22" i="13"/>
  <c r="Q24" i="13"/>
  <c r="E26" i="13"/>
  <c r="K27" i="13"/>
  <c r="Q28" i="13"/>
  <c r="E30" i="13"/>
  <c r="K31" i="13"/>
  <c r="Q32" i="13"/>
  <c r="E34" i="13"/>
  <c r="K35" i="13"/>
  <c r="Q36" i="13"/>
  <c r="K39" i="13"/>
  <c r="R20" i="13"/>
  <c r="I28" i="13"/>
  <c r="I36" i="13"/>
  <c r="P21" i="13"/>
  <c r="J28" i="13"/>
  <c r="P33" i="13"/>
  <c r="K21" i="13"/>
  <c r="L21" i="13"/>
  <c r="F22" i="13"/>
  <c r="R22" i="13"/>
  <c r="L23" i="13"/>
  <c r="F24" i="13"/>
  <c r="R24" i="13"/>
  <c r="L25" i="13"/>
  <c r="F26" i="13"/>
  <c r="R26" i="13"/>
  <c r="L27" i="13"/>
  <c r="F28" i="13"/>
  <c r="R28" i="13"/>
  <c r="L29" i="13"/>
  <c r="F30" i="13"/>
  <c r="R30" i="13"/>
  <c r="L31" i="13"/>
  <c r="F32" i="13"/>
  <c r="R32" i="13"/>
  <c r="L33" i="13"/>
  <c r="F34" i="13"/>
  <c r="R34" i="13"/>
  <c r="L35" i="13"/>
  <c r="L37" i="13"/>
  <c r="L39" i="13"/>
  <c r="G20" i="13"/>
  <c r="S20" i="13"/>
  <c r="G22" i="13"/>
  <c r="S28" i="13"/>
  <c r="M31" i="13"/>
  <c r="M33" i="13"/>
  <c r="M35" i="13"/>
  <c r="H20" i="13"/>
  <c r="B21" i="13"/>
  <c r="H26" i="13"/>
  <c r="N29" i="13"/>
  <c r="B31" i="13"/>
  <c r="H32" i="13"/>
  <c r="N33" i="13"/>
  <c r="H36" i="13"/>
  <c r="N37" i="13"/>
  <c r="I20" i="13"/>
  <c r="O21" i="13"/>
  <c r="I22" i="13"/>
  <c r="O23" i="13"/>
  <c r="O25" i="13"/>
  <c r="I26" i="13"/>
  <c r="O27" i="13"/>
  <c r="C29" i="13"/>
  <c r="C31" i="13"/>
  <c r="O35" i="13"/>
  <c r="O39" i="13"/>
  <c r="J22" i="13"/>
  <c r="P27" i="13"/>
  <c r="D33" i="13"/>
  <c r="P37" i="13"/>
  <c r="M21" i="13"/>
  <c r="S22" i="13"/>
  <c r="M23" i="13"/>
  <c r="G24" i="13"/>
  <c r="S24" i="13"/>
  <c r="M25" i="13"/>
  <c r="G26" i="13"/>
  <c r="S26" i="13"/>
  <c r="M27" i="13"/>
  <c r="G28" i="13"/>
  <c r="M29" i="13"/>
  <c r="G30" i="13"/>
  <c r="S30" i="13"/>
  <c r="G32" i="13"/>
  <c r="S32" i="13"/>
  <c r="G34" i="13"/>
  <c r="S34" i="13"/>
  <c r="M37" i="13"/>
  <c r="M39" i="13"/>
  <c r="B20" i="13"/>
  <c r="N21" i="13"/>
  <c r="H22" i="13"/>
  <c r="B23" i="13"/>
  <c r="N23" i="13"/>
  <c r="H24" i="13"/>
  <c r="B25" i="13"/>
  <c r="N25" i="13"/>
  <c r="B27" i="13"/>
  <c r="N27" i="13"/>
  <c r="H28" i="13"/>
  <c r="B29" i="13"/>
  <c r="H30" i="13"/>
  <c r="N31" i="13"/>
  <c r="B33" i="13"/>
  <c r="H34" i="13"/>
  <c r="N35" i="13"/>
  <c r="H38" i="13"/>
  <c r="N39" i="13"/>
  <c r="C21" i="13"/>
  <c r="C23" i="13"/>
  <c r="C25" i="13"/>
  <c r="C27" i="13"/>
  <c r="I30" i="13"/>
  <c r="O31" i="13"/>
  <c r="O33" i="13"/>
  <c r="I38" i="13"/>
  <c r="D21" i="13"/>
  <c r="D25" i="13"/>
  <c r="D29" i="13"/>
  <c r="P31" i="13"/>
  <c r="J36" i="13"/>
  <c r="P39" i="13"/>
  <c r="L11" i="12"/>
  <c r="L10" i="12"/>
  <c r="E9" i="12"/>
  <c r="H9" i="12" s="1"/>
  <c r="L11" i="11"/>
  <c r="L10" i="11"/>
  <c r="E9" i="11"/>
  <c r="E8" i="11" s="1"/>
  <c r="F30" i="11" s="1"/>
  <c r="L11" i="10"/>
  <c r="L10" i="10"/>
  <c r="E9" i="10"/>
  <c r="E8" i="10" s="1"/>
  <c r="T21" i="10" s="1"/>
  <c r="E8" i="12" l="1"/>
  <c r="H9" i="11"/>
  <c r="E28" i="11"/>
  <c r="E24" i="11"/>
  <c r="C29" i="11"/>
  <c r="F24" i="11"/>
  <c r="E30" i="11"/>
  <c r="D28" i="11"/>
  <c r="D24" i="11"/>
  <c r="C30" i="11"/>
  <c r="B28" i="11"/>
  <c r="B24" i="11"/>
  <c r="B30" i="11"/>
  <c r="E26" i="11"/>
  <c r="E22" i="11"/>
  <c r="D29" i="11"/>
  <c r="D26" i="11"/>
  <c r="D22" i="11"/>
  <c r="C22" i="11"/>
  <c r="B26" i="11"/>
  <c r="D30" i="11"/>
  <c r="C28" i="11"/>
  <c r="C24" i="11"/>
  <c r="B29" i="11"/>
  <c r="G24" i="11"/>
  <c r="C26" i="11"/>
  <c r="G28" i="11"/>
  <c r="E29" i="11"/>
  <c r="F28" i="11"/>
  <c r="G22" i="11"/>
  <c r="F22" i="11"/>
  <c r="F26" i="11"/>
  <c r="F29" i="11"/>
  <c r="G26" i="11"/>
  <c r="D24" i="10"/>
  <c r="D21" i="10"/>
  <c r="T23" i="10"/>
  <c r="L21" i="10"/>
  <c r="V39" i="10"/>
  <c r="N39" i="10"/>
  <c r="U38" i="10"/>
  <c r="M38" i="10"/>
  <c r="T37" i="10"/>
  <c r="L37" i="10"/>
  <c r="S36" i="10"/>
  <c r="K36" i="10"/>
  <c r="R35" i="10"/>
  <c r="J35" i="10"/>
  <c r="T34" i="10"/>
  <c r="L34" i="10"/>
  <c r="D34" i="10"/>
  <c r="T33" i="10"/>
  <c r="L33" i="10"/>
  <c r="D33" i="10"/>
  <c r="T32" i="10"/>
  <c r="L32" i="10"/>
  <c r="D32" i="10"/>
  <c r="T31" i="10"/>
  <c r="L31" i="10"/>
  <c r="D31" i="10"/>
  <c r="T30" i="10"/>
  <c r="L30" i="10"/>
  <c r="D30" i="10"/>
  <c r="T29" i="10"/>
  <c r="L29" i="10"/>
  <c r="D29" i="10"/>
  <c r="T28" i="10"/>
  <c r="L28" i="10"/>
  <c r="D28" i="10"/>
  <c r="T27" i="10"/>
  <c r="L27" i="10"/>
  <c r="D27" i="10"/>
  <c r="T26" i="10"/>
  <c r="L26" i="10"/>
  <c r="U39" i="10"/>
  <c r="M39" i="10"/>
  <c r="T38" i="10"/>
  <c r="L38" i="10"/>
  <c r="S37" i="10"/>
  <c r="K37" i="10"/>
  <c r="R36" i="10"/>
  <c r="J36" i="10"/>
  <c r="Q35" i="10"/>
  <c r="I35" i="10"/>
  <c r="S34" i="10"/>
  <c r="K34" i="10"/>
  <c r="C34" i="10"/>
  <c r="S33" i="10"/>
  <c r="K33" i="10"/>
  <c r="C33" i="10"/>
  <c r="S32" i="10"/>
  <c r="K32" i="10"/>
  <c r="C32" i="10"/>
  <c r="S31" i="10"/>
  <c r="K31" i="10"/>
  <c r="C31" i="10"/>
  <c r="S30" i="10"/>
  <c r="K30" i="10"/>
  <c r="C30" i="10"/>
  <c r="S29" i="10"/>
  <c r="K29" i="10"/>
  <c r="C29" i="10"/>
  <c r="S28" i="10"/>
  <c r="K28" i="10"/>
  <c r="C28" i="10"/>
  <c r="S27" i="10"/>
  <c r="K27" i="10"/>
  <c r="C27" i="10"/>
  <c r="S26" i="10"/>
  <c r="K26" i="10"/>
  <c r="C26" i="10"/>
  <c r="S25" i="10"/>
  <c r="K25" i="10"/>
  <c r="C25" i="10"/>
  <c r="S24" i="10"/>
  <c r="K24" i="10"/>
  <c r="C24" i="10"/>
  <c r="S23" i="10"/>
  <c r="K23" i="10"/>
  <c r="C23" i="10"/>
  <c r="S22" i="10"/>
  <c r="K22" i="10"/>
  <c r="C22" i="10"/>
  <c r="S21" i="10"/>
  <c r="K21" i="10"/>
  <c r="C21" i="10"/>
  <c r="S20" i="10"/>
  <c r="K20" i="10"/>
  <c r="C20" i="10"/>
  <c r="I39" i="10"/>
  <c r="V36" i="10"/>
  <c r="M35" i="10"/>
  <c r="W34" i="10"/>
  <c r="G34" i="10"/>
  <c r="O33" i="10"/>
  <c r="G32" i="10"/>
  <c r="O31" i="10"/>
  <c r="O30" i="10"/>
  <c r="O29" i="10"/>
  <c r="O28" i="10"/>
  <c r="O27" i="10"/>
  <c r="G26" i="10"/>
  <c r="W24" i="10"/>
  <c r="W23" i="10"/>
  <c r="G22" i="10"/>
  <c r="O20" i="10"/>
  <c r="M29" i="10"/>
  <c r="U27" i="10"/>
  <c r="U25" i="10"/>
  <c r="E24" i="10"/>
  <c r="U21" i="10"/>
  <c r="T39" i="10"/>
  <c r="L39" i="10"/>
  <c r="S38" i="10"/>
  <c r="K38" i="10"/>
  <c r="R37" i="10"/>
  <c r="J37" i="10"/>
  <c r="Q36" i="10"/>
  <c r="I36" i="10"/>
  <c r="P35" i="10"/>
  <c r="H35" i="10"/>
  <c r="R34" i="10"/>
  <c r="J34" i="10"/>
  <c r="B34" i="10"/>
  <c r="R33" i="10"/>
  <c r="J33" i="10"/>
  <c r="B33" i="10"/>
  <c r="R32" i="10"/>
  <c r="J32" i="10"/>
  <c r="B32" i="10"/>
  <c r="R31" i="10"/>
  <c r="J31" i="10"/>
  <c r="B31" i="10"/>
  <c r="R30" i="10"/>
  <c r="J30" i="10"/>
  <c r="B30" i="10"/>
  <c r="R29" i="10"/>
  <c r="J29" i="10"/>
  <c r="B29" i="10"/>
  <c r="R28" i="10"/>
  <c r="J28" i="10"/>
  <c r="B28" i="10"/>
  <c r="R27" i="10"/>
  <c r="J27" i="10"/>
  <c r="B27" i="10"/>
  <c r="R26" i="10"/>
  <c r="J26" i="10"/>
  <c r="B26" i="10"/>
  <c r="R25" i="10"/>
  <c r="J25" i="10"/>
  <c r="B25" i="10"/>
  <c r="R24" i="10"/>
  <c r="J24" i="10"/>
  <c r="B24" i="10"/>
  <c r="R23" i="10"/>
  <c r="J23" i="10"/>
  <c r="B23" i="10"/>
  <c r="R22" i="10"/>
  <c r="J22" i="10"/>
  <c r="B22" i="10"/>
  <c r="R21" i="10"/>
  <c r="J21" i="10"/>
  <c r="B21" i="10"/>
  <c r="R20" i="10"/>
  <c r="J20" i="10"/>
  <c r="B20" i="10"/>
  <c r="Q39" i="10"/>
  <c r="N36" i="10"/>
  <c r="W33" i="10"/>
  <c r="W32" i="10"/>
  <c r="W31" i="10"/>
  <c r="W30" i="10"/>
  <c r="G30" i="10"/>
  <c r="G28" i="10"/>
  <c r="G27" i="10"/>
  <c r="O25" i="10"/>
  <c r="G24" i="10"/>
  <c r="O22" i="10"/>
  <c r="W20" i="10"/>
  <c r="U29" i="10"/>
  <c r="E27" i="10"/>
  <c r="E25" i="10"/>
  <c r="U22" i="10"/>
  <c r="U20" i="10"/>
  <c r="S39" i="10"/>
  <c r="K39" i="10"/>
  <c r="R38" i="10"/>
  <c r="J38" i="10"/>
  <c r="Q37" i="10"/>
  <c r="I37" i="10"/>
  <c r="P36" i="10"/>
  <c r="H36" i="10"/>
  <c r="O35" i="10"/>
  <c r="Y34" i="10"/>
  <c r="Q34" i="10"/>
  <c r="I34" i="10"/>
  <c r="Y33" i="10"/>
  <c r="Q33" i="10"/>
  <c r="I33" i="10"/>
  <c r="Y32" i="10"/>
  <c r="Q32" i="10"/>
  <c r="I32" i="10"/>
  <c r="Y31" i="10"/>
  <c r="Q31" i="10"/>
  <c r="I31" i="10"/>
  <c r="Y30" i="10"/>
  <c r="Q30" i="10"/>
  <c r="I30" i="10"/>
  <c r="Y29" i="10"/>
  <c r="Q29" i="10"/>
  <c r="I29" i="10"/>
  <c r="Y28" i="10"/>
  <c r="Q28" i="10"/>
  <c r="I28" i="10"/>
  <c r="Y27" i="10"/>
  <c r="Q27" i="10"/>
  <c r="I27" i="10"/>
  <c r="Y26" i="10"/>
  <c r="Q26" i="10"/>
  <c r="I26" i="10"/>
  <c r="Y25" i="10"/>
  <c r="Q25" i="10"/>
  <c r="I25" i="10"/>
  <c r="Y24" i="10"/>
  <c r="Q24" i="10"/>
  <c r="I24" i="10"/>
  <c r="Y23" i="10"/>
  <c r="Q23" i="10"/>
  <c r="I23" i="10"/>
  <c r="Y22" i="10"/>
  <c r="Q22" i="10"/>
  <c r="I22" i="10"/>
  <c r="Y21" i="10"/>
  <c r="Q21" i="10"/>
  <c r="I21" i="10"/>
  <c r="Y20" i="10"/>
  <c r="Q20" i="10"/>
  <c r="I20" i="10"/>
  <c r="W28" i="10"/>
  <c r="O26" i="10"/>
  <c r="O24" i="10"/>
  <c r="G23" i="10"/>
  <c r="W21" i="10"/>
  <c r="G20" i="10"/>
  <c r="E29" i="10"/>
  <c r="M27" i="10"/>
  <c r="E26" i="10"/>
  <c r="U23" i="10"/>
  <c r="E22" i="10"/>
  <c r="E20" i="10"/>
  <c r="R39" i="10"/>
  <c r="J39" i="10"/>
  <c r="Q38" i="10"/>
  <c r="I38" i="10"/>
  <c r="P37" i="10"/>
  <c r="H37" i="10"/>
  <c r="O36" i="10"/>
  <c r="V35" i="10"/>
  <c r="N35" i="10"/>
  <c r="X34" i="10"/>
  <c r="P34" i="10"/>
  <c r="H34" i="10"/>
  <c r="X33" i="10"/>
  <c r="P33" i="10"/>
  <c r="H33" i="10"/>
  <c r="X32" i="10"/>
  <c r="P32" i="10"/>
  <c r="H32" i="10"/>
  <c r="X31" i="10"/>
  <c r="P31" i="10"/>
  <c r="H31" i="10"/>
  <c r="X30" i="10"/>
  <c r="P30" i="10"/>
  <c r="H30" i="10"/>
  <c r="X29" i="10"/>
  <c r="P29" i="10"/>
  <c r="H29" i="10"/>
  <c r="X28" i="10"/>
  <c r="P28" i="10"/>
  <c r="H28" i="10"/>
  <c r="X27" i="10"/>
  <c r="P27" i="10"/>
  <c r="H27" i="10"/>
  <c r="X26" i="10"/>
  <c r="P26" i="10"/>
  <c r="H26" i="10"/>
  <c r="X25" i="10"/>
  <c r="P25" i="10"/>
  <c r="H25" i="10"/>
  <c r="X24" i="10"/>
  <c r="P24" i="10"/>
  <c r="H24" i="10"/>
  <c r="X23" i="10"/>
  <c r="P23" i="10"/>
  <c r="H23" i="10"/>
  <c r="X22" i="10"/>
  <c r="P22" i="10"/>
  <c r="H22" i="10"/>
  <c r="X21" i="10"/>
  <c r="P21" i="10"/>
  <c r="H21" i="10"/>
  <c r="X20" i="10"/>
  <c r="P20" i="10"/>
  <c r="H20" i="10"/>
  <c r="G29" i="10"/>
  <c r="W25" i="10"/>
  <c r="O23" i="10"/>
  <c r="O21" i="10"/>
  <c r="U24" i="10"/>
  <c r="E23" i="10"/>
  <c r="M20" i="10"/>
  <c r="P38" i="10"/>
  <c r="H38" i="10"/>
  <c r="O37" i="10"/>
  <c r="U35" i="10"/>
  <c r="O34" i="10"/>
  <c r="G33" i="10"/>
  <c r="O32" i="10"/>
  <c r="G31" i="10"/>
  <c r="W29" i="10"/>
  <c r="W27" i="10"/>
  <c r="W26" i="10"/>
  <c r="G25" i="10"/>
  <c r="W22" i="10"/>
  <c r="G21" i="10"/>
  <c r="M28" i="10"/>
  <c r="M26" i="10"/>
  <c r="M24" i="10"/>
  <c r="M22" i="10"/>
  <c r="E21" i="10"/>
  <c r="P39" i="10"/>
  <c r="H39" i="10"/>
  <c r="O38" i="10"/>
  <c r="V37" i="10"/>
  <c r="N37" i="10"/>
  <c r="U36" i="10"/>
  <c r="M36" i="10"/>
  <c r="T35" i="10"/>
  <c r="L35" i="10"/>
  <c r="V34" i="10"/>
  <c r="N34" i="10"/>
  <c r="F34" i="10"/>
  <c r="V33" i="10"/>
  <c r="N33" i="10"/>
  <c r="F33" i="10"/>
  <c r="V32" i="10"/>
  <c r="N32" i="10"/>
  <c r="F32" i="10"/>
  <c r="V31" i="10"/>
  <c r="N31" i="10"/>
  <c r="F31" i="10"/>
  <c r="V30" i="10"/>
  <c r="N30" i="10"/>
  <c r="F30" i="10"/>
  <c r="V29" i="10"/>
  <c r="N29" i="10"/>
  <c r="F29" i="10"/>
  <c r="V28" i="10"/>
  <c r="N28" i="10"/>
  <c r="F28" i="10"/>
  <c r="V27" i="10"/>
  <c r="N27" i="10"/>
  <c r="F27" i="10"/>
  <c r="V26" i="10"/>
  <c r="N26" i="10"/>
  <c r="F26" i="10"/>
  <c r="V25" i="10"/>
  <c r="N25" i="10"/>
  <c r="F25" i="10"/>
  <c r="V24" i="10"/>
  <c r="N24" i="10"/>
  <c r="F24" i="10"/>
  <c r="V23" i="10"/>
  <c r="N23" i="10"/>
  <c r="F23" i="10"/>
  <c r="V22" i="10"/>
  <c r="N22" i="10"/>
  <c r="F22" i="10"/>
  <c r="V21" i="10"/>
  <c r="N21" i="10"/>
  <c r="F21" i="10"/>
  <c r="V20" i="10"/>
  <c r="N20" i="10"/>
  <c r="F20" i="10"/>
  <c r="O39" i="10"/>
  <c r="V38" i="10"/>
  <c r="N38" i="10"/>
  <c r="U37" i="10"/>
  <c r="M37" i="10"/>
  <c r="T36" i="10"/>
  <c r="L36" i="10"/>
  <c r="S35" i="10"/>
  <c r="K35" i="10"/>
  <c r="U34" i="10"/>
  <c r="M34" i="10"/>
  <c r="E34" i="10"/>
  <c r="U33" i="10"/>
  <c r="M33" i="10"/>
  <c r="E33" i="10"/>
  <c r="U32" i="10"/>
  <c r="M32" i="10"/>
  <c r="E32" i="10"/>
  <c r="U31" i="10"/>
  <c r="M31" i="10"/>
  <c r="E31" i="10"/>
  <c r="U30" i="10"/>
  <c r="M30" i="10"/>
  <c r="E30" i="10"/>
  <c r="U28" i="10"/>
  <c r="E28" i="10"/>
  <c r="U26" i="10"/>
  <c r="M25" i="10"/>
  <c r="M23" i="10"/>
  <c r="M21" i="10"/>
  <c r="L24" i="10"/>
  <c r="D22" i="10"/>
  <c r="T24" i="10"/>
  <c r="L22" i="10"/>
  <c r="D25" i="10"/>
  <c r="D20" i="10"/>
  <c r="T22" i="10"/>
  <c r="L25" i="10"/>
  <c r="L20" i="10"/>
  <c r="D23" i="10"/>
  <c r="T25" i="10"/>
  <c r="T20" i="10"/>
  <c r="L23" i="10"/>
  <c r="D26" i="10"/>
  <c r="L11" i="9"/>
  <c r="L10" i="9"/>
  <c r="E9" i="9"/>
  <c r="E8" i="9" s="1"/>
  <c r="V39" i="9" s="1"/>
  <c r="S39" i="12" l="1"/>
  <c r="S38" i="12"/>
  <c r="S37" i="12"/>
  <c r="S36" i="12"/>
  <c r="S35" i="12"/>
  <c r="S34" i="12"/>
  <c r="G34" i="12"/>
  <c r="M33" i="12"/>
  <c r="S32" i="12"/>
  <c r="G32" i="12"/>
  <c r="M31" i="12"/>
  <c r="S30" i="12"/>
  <c r="G30" i="12"/>
  <c r="M29" i="12"/>
  <c r="S28" i="12"/>
  <c r="G28" i="12"/>
  <c r="M27" i="12"/>
  <c r="S26" i="12"/>
  <c r="G26" i="12"/>
  <c r="M25" i="12"/>
  <c r="S24" i="12"/>
  <c r="G24" i="12"/>
  <c r="M23" i="12"/>
  <c r="S22" i="12"/>
  <c r="G22" i="12"/>
  <c r="M21" i="12"/>
  <c r="S20" i="12"/>
  <c r="G20" i="12"/>
  <c r="R39" i="12"/>
  <c r="R38" i="12"/>
  <c r="R37" i="12"/>
  <c r="R36" i="12"/>
  <c r="R35" i="12"/>
  <c r="R34" i="12"/>
  <c r="F34" i="12"/>
  <c r="L33" i="12"/>
  <c r="R32" i="12"/>
  <c r="F32" i="12"/>
  <c r="L31" i="12"/>
  <c r="R30" i="12"/>
  <c r="F30" i="12"/>
  <c r="L29" i="12"/>
  <c r="R28" i="12"/>
  <c r="F28" i="12"/>
  <c r="L27" i="12"/>
  <c r="R26" i="12"/>
  <c r="F26" i="12"/>
  <c r="L25" i="12"/>
  <c r="R24" i="12"/>
  <c r="F24" i="12"/>
  <c r="L23" i="12"/>
  <c r="R22" i="12"/>
  <c r="F22" i="12"/>
  <c r="L21" i="12"/>
  <c r="R20" i="12"/>
  <c r="F20" i="12"/>
  <c r="Q39" i="12"/>
  <c r="Q38" i="12"/>
  <c r="Q37" i="12"/>
  <c r="Q36" i="12"/>
  <c r="Q35" i="12"/>
  <c r="Q34" i="12"/>
  <c r="E34" i="12"/>
  <c r="K33" i="12"/>
  <c r="Q32" i="12"/>
  <c r="E32" i="12"/>
  <c r="K31" i="12"/>
  <c r="Q30" i="12"/>
  <c r="E30" i="12"/>
  <c r="K29" i="12"/>
  <c r="Q28" i="12"/>
  <c r="E28" i="12"/>
  <c r="K27" i="12"/>
  <c r="Q26" i="12"/>
  <c r="E26" i="12"/>
  <c r="K25" i="12"/>
  <c r="Q24" i="12"/>
  <c r="E24" i="12"/>
  <c r="K23" i="12"/>
  <c r="Q22" i="12"/>
  <c r="E22" i="12"/>
  <c r="K21" i="12"/>
  <c r="Q20" i="12"/>
  <c r="E20" i="12"/>
  <c r="P39" i="12"/>
  <c r="J39" i="12"/>
  <c r="J38" i="12"/>
  <c r="J37" i="12"/>
  <c r="H39" i="12"/>
  <c r="H38" i="12"/>
  <c r="H37" i="12"/>
  <c r="H36" i="12"/>
  <c r="H35" i="12"/>
  <c r="H34" i="12"/>
  <c r="N33" i="12"/>
  <c r="B33" i="12"/>
  <c r="H32" i="12"/>
  <c r="N31" i="12"/>
  <c r="B31" i="12"/>
  <c r="H30" i="12"/>
  <c r="N29" i="12"/>
  <c r="O39" i="12"/>
  <c r="I38" i="12"/>
  <c r="L36" i="12"/>
  <c r="P34" i="12"/>
  <c r="R33" i="12"/>
  <c r="P32" i="12"/>
  <c r="R31" i="12"/>
  <c r="P30" i="12"/>
  <c r="H25" i="12"/>
  <c r="L22" i="12"/>
  <c r="B27" i="12"/>
  <c r="D24" i="12"/>
  <c r="K34" i="12"/>
  <c r="J32" i="12"/>
  <c r="H31" i="12"/>
  <c r="J30" i="12"/>
  <c r="H29" i="12"/>
  <c r="K28" i="12"/>
  <c r="N27" i="12"/>
  <c r="N26" i="12"/>
  <c r="Q25" i="12"/>
  <c r="B25" i="12"/>
  <c r="B24" i="12"/>
  <c r="E23" i="12"/>
  <c r="H22" i="12"/>
  <c r="H21" i="12"/>
  <c r="K20" i="12"/>
  <c r="O38" i="12"/>
  <c r="I37" i="12"/>
  <c r="M35" i="12"/>
  <c r="G33" i="12"/>
  <c r="M26" i="12"/>
  <c r="N38" i="12"/>
  <c r="P36" i="12"/>
  <c r="L35" i="12"/>
  <c r="D34" i="12"/>
  <c r="F33" i="12"/>
  <c r="D32" i="12"/>
  <c r="F31" i="12"/>
  <c r="D30" i="12"/>
  <c r="F29" i="12"/>
  <c r="I28" i="12"/>
  <c r="I27" i="12"/>
  <c r="L26" i="12"/>
  <c r="O25" i="12"/>
  <c r="O24" i="12"/>
  <c r="R23" i="12"/>
  <c r="C23" i="12"/>
  <c r="C22" i="12"/>
  <c r="F21" i="12"/>
  <c r="I20" i="12"/>
  <c r="S21" i="12"/>
  <c r="K38" i="12"/>
  <c r="C28" i="12"/>
  <c r="L24" i="12"/>
  <c r="C21" i="12"/>
  <c r="B29" i="12"/>
  <c r="H26" i="12"/>
  <c r="N22" i="12"/>
  <c r="B20" i="12"/>
  <c r="K36" i="12"/>
  <c r="O34" i="12"/>
  <c r="Q31" i="12"/>
  <c r="Q29" i="12"/>
  <c r="D27" i="12"/>
  <c r="J24" i="12"/>
  <c r="P21" i="12"/>
  <c r="O37" i="12"/>
  <c r="P31" i="12"/>
  <c r="P29" i="12"/>
  <c r="R27" i="12"/>
  <c r="C26" i="12"/>
  <c r="I24" i="12"/>
  <c r="O21" i="12"/>
  <c r="N20" i="12"/>
  <c r="M37" i="12"/>
  <c r="J29" i="12"/>
  <c r="D25" i="12"/>
  <c r="J21" i="12"/>
  <c r="I39" i="12"/>
  <c r="O35" i="12"/>
  <c r="I33" i="12"/>
  <c r="I31" i="12"/>
  <c r="I29" i="12"/>
  <c r="O27" i="12"/>
  <c r="R25" i="12"/>
  <c r="C24" i="12"/>
  <c r="I22" i="12"/>
  <c r="L20" i="12"/>
  <c r="P38" i="12"/>
  <c r="J27" i="12"/>
  <c r="S23" i="12"/>
  <c r="G21" i="12"/>
  <c r="M38" i="12"/>
  <c r="O36" i="12"/>
  <c r="K35" i="12"/>
  <c r="C34" i="12"/>
  <c r="E33" i="12"/>
  <c r="C32" i="12"/>
  <c r="E31" i="12"/>
  <c r="C30" i="12"/>
  <c r="E29" i="12"/>
  <c r="H28" i="12"/>
  <c r="H27" i="12"/>
  <c r="K26" i="12"/>
  <c r="N25" i="12"/>
  <c r="N24" i="12"/>
  <c r="Q23" i="12"/>
  <c r="B23" i="12"/>
  <c r="B22" i="12"/>
  <c r="E21" i="12"/>
  <c r="H20" i="12"/>
  <c r="D29" i="12"/>
  <c r="J25" i="12"/>
  <c r="P23" i="12"/>
  <c r="D21" i="12"/>
  <c r="M36" i="12"/>
  <c r="C33" i="12"/>
  <c r="C31" i="12"/>
  <c r="S29" i="12"/>
  <c r="F27" i="12"/>
  <c r="I25" i="12"/>
  <c r="O22" i="12"/>
  <c r="B28" i="12"/>
  <c r="K24" i="12"/>
  <c r="B21" i="12"/>
  <c r="N39" i="12"/>
  <c r="O32" i="12"/>
  <c r="P28" i="12"/>
  <c r="D26" i="12"/>
  <c r="J23" i="12"/>
  <c r="L39" i="12"/>
  <c r="M34" i="12"/>
  <c r="M32" i="12"/>
  <c r="O29" i="12"/>
  <c r="Q27" i="12"/>
  <c r="E25" i="12"/>
  <c r="H23" i="12"/>
  <c r="N21" i="12"/>
  <c r="K39" i="12"/>
  <c r="J33" i="12"/>
  <c r="J31" i="12"/>
  <c r="M28" i="12"/>
  <c r="P26" i="12"/>
  <c r="J22" i="12"/>
  <c r="I34" i="12"/>
  <c r="G31" i="12"/>
  <c r="J28" i="12"/>
  <c r="P25" i="12"/>
  <c r="D23" i="12"/>
  <c r="J20" i="12"/>
  <c r="L38" i="12"/>
  <c r="N36" i="12"/>
  <c r="J35" i="12"/>
  <c r="B34" i="12"/>
  <c r="D33" i="12"/>
  <c r="B32" i="12"/>
  <c r="D31" i="12"/>
  <c r="B30" i="12"/>
  <c r="D28" i="12"/>
  <c r="G27" i="12"/>
  <c r="J26" i="12"/>
  <c r="M24" i="12"/>
  <c r="P22" i="12"/>
  <c r="D20" i="12"/>
  <c r="I35" i="12"/>
  <c r="S33" i="12"/>
  <c r="S31" i="12"/>
  <c r="C29" i="12"/>
  <c r="I26" i="12"/>
  <c r="O23" i="12"/>
  <c r="R21" i="12"/>
  <c r="C20" i="12"/>
  <c r="R29" i="12"/>
  <c r="E27" i="12"/>
  <c r="N23" i="12"/>
  <c r="Q21" i="12"/>
  <c r="P37" i="12"/>
  <c r="Q33" i="12"/>
  <c r="O30" i="12"/>
  <c r="S27" i="12"/>
  <c r="G25" i="12"/>
  <c r="M22" i="12"/>
  <c r="P20" i="12"/>
  <c r="M39" i="12"/>
  <c r="J36" i="12"/>
  <c r="N34" i="12"/>
  <c r="P33" i="12"/>
  <c r="N32" i="12"/>
  <c r="N30" i="12"/>
  <c r="O28" i="12"/>
  <c r="C27" i="12"/>
  <c r="F25" i="12"/>
  <c r="I23" i="12"/>
  <c r="O20" i="12"/>
  <c r="N37" i="12"/>
  <c r="I36" i="12"/>
  <c r="O33" i="12"/>
  <c r="O31" i="12"/>
  <c r="M30" i="12"/>
  <c r="N28" i="12"/>
  <c r="B26" i="12"/>
  <c r="H24" i="12"/>
  <c r="K22" i="12"/>
  <c r="P35" i="12"/>
  <c r="L34" i="12"/>
  <c r="L32" i="12"/>
  <c r="L30" i="12"/>
  <c r="P27" i="12"/>
  <c r="S25" i="12"/>
  <c r="G23" i="12"/>
  <c r="M20" i="12"/>
  <c r="L37" i="12"/>
  <c r="K32" i="12"/>
  <c r="K30" i="12"/>
  <c r="L28" i="12"/>
  <c r="O26" i="12"/>
  <c r="C25" i="12"/>
  <c r="F23" i="12"/>
  <c r="I21" i="12"/>
  <c r="K37" i="12"/>
  <c r="N35" i="12"/>
  <c r="J34" i="12"/>
  <c r="H33" i="12"/>
  <c r="I32" i="12"/>
  <c r="I30" i="12"/>
  <c r="G29" i="12"/>
  <c r="P24" i="12"/>
  <c r="D22" i="12"/>
  <c r="V21" i="9"/>
  <c r="V23" i="9"/>
  <c r="N25" i="9"/>
  <c r="V26" i="9"/>
  <c r="N28" i="9"/>
  <c r="N30" i="9"/>
  <c r="N31" i="9"/>
  <c r="F33" i="9"/>
  <c r="L35" i="9"/>
  <c r="P39" i="9"/>
  <c r="G20" i="9"/>
  <c r="O20" i="9"/>
  <c r="W20" i="9"/>
  <c r="G21" i="9"/>
  <c r="O21" i="9"/>
  <c r="W21" i="9"/>
  <c r="G22" i="9"/>
  <c r="O22" i="9"/>
  <c r="W22" i="9"/>
  <c r="G23" i="9"/>
  <c r="O23" i="9"/>
  <c r="W23" i="9"/>
  <c r="G24" i="9"/>
  <c r="O24" i="9"/>
  <c r="W24" i="9"/>
  <c r="G25" i="9"/>
  <c r="O25" i="9"/>
  <c r="W25" i="9"/>
  <c r="G26" i="9"/>
  <c r="O26" i="9"/>
  <c r="W26" i="9"/>
  <c r="G27" i="9"/>
  <c r="O27" i="9"/>
  <c r="W27" i="9"/>
  <c r="G28" i="9"/>
  <c r="O28" i="9"/>
  <c r="W28" i="9"/>
  <c r="G29" i="9"/>
  <c r="O29" i="9"/>
  <c r="W29" i="9"/>
  <c r="G30" i="9"/>
  <c r="O30" i="9"/>
  <c r="W30" i="9"/>
  <c r="G31" i="9"/>
  <c r="O31" i="9"/>
  <c r="W31" i="9"/>
  <c r="G32" i="9"/>
  <c r="O32" i="9"/>
  <c r="W32" i="9"/>
  <c r="G33" i="9"/>
  <c r="O33" i="9"/>
  <c r="W33" i="9"/>
  <c r="G34" i="9"/>
  <c r="O34" i="9"/>
  <c r="W34" i="9"/>
  <c r="M35" i="9"/>
  <c r="U35" i="9"/>
  <c r="N36" i="9"/>
  <c r="V36" i="9"/>
  <c r="O37" i="9"/>
  <c r="H38" i="9"/>
  <c r="P38" i="9"/>
  <c r="I39" i="9"/>
  <c r="Q39" i="9"/>
  <c r="M21" i="9"/>
  <c r="U22" i="9"/>
  <c r="M24" i="9"/>
  <c r="U24" i="9"/>
  <c r="U25" i="9"/>
  <c r="U26" i="9"/>
  <c r="E28" i="9"/>
  <c r="E29" i="9"/>
  <c r="U30" i="9"/>
  <c r="E32" i="9"/>
  <c r="M33" i="9"/>
  <c r="U34" i="9"/>
  <c r="T36" i="9"/>
  <c r="O39" i="9"/>
  <c r="F21" i="9"/>
  <c r="V22" i="9"/>
  <c r="N24" i="9"/>
  <c r="N26" i="9"/>
  <c r="F28" i="9"/>
  <c r="V29" i="9"/>
  <c r="V31" i="9"/>
  <c r="N33" i="9"/>
  <c r="T35" i="9"/>
  <c r="H39" i="9"/>
  <c r="H20" i="9"/>
  <c r="P20" i="9"/>
  <c r="X20" i="9"/>
  <c r="H21" i="9"/>
  <c r="P21" i="9"/>
  <c r="X21" i="9"/>
  <c r="H22" i="9"/>
  <c r="P22" i="9"/>
  <c r="X22" i="9"/>
  <c r="H23" i="9"/>
  <c r="P23" i="9"/>
  <c r="X23" i="9"/>
  <c r="H24" i="9"/>
  <c r="P24" i="9"/>
  <c r="X24" i="9"/>
  <c r="H25" i="9"/>
  <c r="P25" i="9"/>
  <c r="X25" i="9"/>
  <c r="H26" i="9"/>
  <c r="P26" i="9"/>
  <c r="X26" i="9"/>
  <c r="H27" i="9"/>
  <c r="P27" i="9"/>
  <c r="X27" i="9"/>
  <c r="H28" i="9"/>
  <c r="P28" i="9"/>
  <c r="X28" i="9"/>
  <c r="H29" i="9"/>
  <c r="P29" i="9"/>
  <c r="X29" i="9"/>
  <c r="H30" i="9"/>
  <c r="P30" i="9"/>
  <c r="X30" i="9"/>
  <c r="H31" i="9"/>
  <c r="P31" i="9"/>
  <c r="X31" i="9"/>
  <c r="H32" i="9"/>
  <c r="P32" i="9"/>
  <c r="X32" i="9"/>
  <c r="H33" i="9"/>
  <c r="P33" i="9"/>
  <c r="X33" i="9"/>
  <c r="H34" i="9"/>
  <c r="P34" i="9"/>
  <c r="X34" i="9"/>
  <c r="N35" i="9"/>
  <c r="V35" i="9"/>
  <c r="O36" i="9"/>
  <c r="H37" i="9"/>
  <c r="P37" i="9"/>
  <c r="I38" i="9"/>
  <c r="Q38" i="9"/>
  <c r="J39" i="9"/>
  <c r="R39" i="9"/>
  <c r="E21" i="9"/>
  <c r="M23" i="9"/>
  <c r="M26" i="9"/>
  <c r="M28" i="9"/>
  <c r="M30" i="9"/>
  <c r="M32" i="9"/>
  <c r="K35" i="9"/>
  <c r="N38" i="9"/>
  <c r="N20" i="9"/>
  <c r="N22" i="9"/>
  <c r="V24" i="9"/>
  <c r="F27" i="9"/>
  <c r="F30" i="9"/>
  <c r="F32" i="9"/>
  <c r="V34" i="9"/>
  <c r="N37" i="9"/>
  <c r="Q20" i="9"/>
  <c r="I21" i="9"/>
  <c r="Q22" i="9"/>
  <c r="Y22" i="9"/>
  <c r="I23" i="9"/>
  <c r="Q23" i="9"/>
  <c r="Y23" i="9"/>
  <c r="I24" i="9"/>
  <c r="Q24" i="9"/>
  <c r="Y24" i="9"/>
  <c r="I25" i="9"/>
  <c r="Q25" i="9"/>
  <c r="Y25" i="9"/>
  <c r="I26" i="9"/>
  <c r="Q26" i="9"/>
  <c r="Y26" i="9"/>
  <c r="I27" i="9"/>
  <c r="Q27" i="9"/>
  <c r="Y27" i="9"/>
  <c r="I28" i="9"/>
  <c r="Q28" i="9"/>
  <c r="Y28" i="9"/>
  <c r="I29" i="9"/>
  <c r="Q29" i="9"/>
  <c r="Y29" i="9"/>
  <c r="I30" i="9"/>
  <c r="Q30" i="9"/>
  <c r="Y30" i="9"/>
  <c r="I31" i="9"/>
  <c r="Q31" i="9"/>
  <c r="Y31" i="9"/>
  <c r="I32" i="9"/>
  <c r="Q32" i="9"/>
  <c r="Y32" i="9"/>
  <c r="I33" i="9"/>
  <c r="Q33" i="9"/>
  <c r="Y33" i="9"/>
  <c r="I34" i="9"/>
  <c r="Q34" i="9"/>
  <c r="Y34" i="9"/>
  <c r="O35" i="9"/>
  <c r="H36" i="9"/>
  <c r="P36" i="9"/>
  <c r="I37" i="9"/>
  <c r="Q37" i="9"/>
  <c r="J38" i="9"/>
  <c r="R38" i="9"/>
  <c r="K39" i="9"/>
  <c r="S39" i="9"/>
  <c r="E20" i="9"/>
  <c r="E22" i="9"/>
  <c r="E24" i="9"/>
  <c r="E26" i="9"/>
  <c r="M27" i="9"/>
  <c r="U28" i="9"/>
  <c r="E30" i="9"/>
  <c r="E31" i="9"/>
  <c r="U32" i="9"/>
  <c r="M34" i="9"/>
  <c r="M37" i="9"/>
  <c r="N21" i="9"/>
  <c r="N23" i="9"/>
  <c r="V25" i="9"/>
  <c r="V28" i="9"/>
  <c r="V33" i="9"/>
  <c r="Y21" i="9"/>
  <c r="B20" i="9"/>
  <c r="J20" i="9"/>
  <c r="R20" i="9"/>
  <c r="B21" i="9"/>
  <c r="J21" i="9"/>
  <c r="R21" i="9"/>
  <c r="B22" i="9"/>
  <c r="J22" i="9"/>
  <c r="R22" i="9"/>
  <c r="B23" i="9"/>
  <c r="J23" i="9"/>
  <c r="R23" i="9"/>
  <c r="B24" i="9"/>
  <c r="J24" i="9"/>
  <c r="R24" i="9"/>
  <c r="B25" i="9"/>
  <c r="J25" i="9"/>
  <c r="R25" i="9"/>
  <c r="B26" i="9"/>
  <c r="J26" i="9"/>
  <c r="R26" i="9"/>
  <c r="B27" i="9"/>
  <c r="J27" i="9"/>
  <c r="R27" i="9"/>
  <c r="B28" i="9"/>
  <c r="J28" i="9"/>
  <c r="R28" i="9"/>
  <c r="B29" i="9"/>
  <c r="J29" i="9"/>
  <c r="R29" i="9"/>
  <c r="B30" i="9"/>
  <c r="J30" i="9"/>
  <c r="R30" i="9"/>
  <c r="B31" i="9"/>
  <c r="J31" i="9"/>
  <c r="R31" i="9"/>
  <c r="B32" i="9"/>
  <c r="J32" i="9"/>
  <c r="R32" i="9"/>
  <c r="B33" i="9"/>
  <c r="J33" i="9"/>
  <c r="R33" i="9"/>
  <c r="B34" i="9"/>
  <c r="J34" i="9"/>
  <c r="R34" i="9"/>
  <c r="H35" i="9"/>
  <c r="P35" i="9"/>
  <c r="I36" i="9"/>
  <c r="Q36" i="9"/>
  <c r="J37" i="9"/>
  <c r="R37" i="9"/>
  <c r="K38" i="9"/>
  <c r="S38" i="9"/>
  <c r="L39" i="9"/>
  <c r="T39" i="9"/>
  <c r="M20" i="9"/>
  <c r="U21" i="9"/>
  <c r="E23" i="9"/>
  <c r="E25" i="9"/>
  <c r="E27" i="9"/>
  <c r="M29" i="9"/>
  <c r="U31" i="9"/>
  <c r="U33" i="9"/>
  <c r="S35" i="9"/>
  <c r="U37" i="9"/>
  <c r="V20" i="9"/>
  <c r="F23" i="9"/>
  <c r="F25" i="9"/>
  <c r="N27" i="9"/>
  <c r="N29" i="9"/>
  <c r="V30" i="9"/>
  <c r="N32" i="9"/>
  <c r="N34" i="9"/>
  <c r="U36" i="9"/>
  <c r="V37" i="9"/>
  <c r="I20" i="9"/>
  <c r="I22" i="9"/>
  <c r="C20" i="9"/>
  <c r="K20" i="9"/>
  <c r="S20" i="9"/>
  <c r="C21" i="9"/>
  <c r="K21" i="9"/>
  <c r="S21" i="9"/>
  <c r="C22" i="9"/>
  <c r="K22" i="9"/>
  <c r="S22" i="9"/>
  <c r="C23" i="9"/>
  <c r="K23" i="9"/>
  <c r="S23" i="9"/>
  <c r="C24" i="9"/>
  <c r="K24" i="9"/>
  <c r="S24" i="9"/>
  <c r="C25" i="9"/>
  <c r="K25" i="9"/>
  <c r="S25" i="9"/>
  <c r="C26" i="9"/>
  <c r="K26" i="9"/>
  <c r="S26" i="9"/>
  <c r="C27" i="9"/>
  <c r="K27" i="9"/>
  <c r="S27" i="9"/>
  <c r="C28" i="9"/>
  <c r="K28" i="9"/>
  <c r="S28" i="9"/>
  <c r="C29" i="9"/>
  <c r="K29" i="9"/>
  <c r="S29" i="9"/>
  <c r="C30" i="9"/>
  <c r="K30" i="9"/>
  <c r="S30" i="9"/>
  <c r="C31" i="9"/>
  <c r="K31" i="9"/>
  <c r="S31" i="9"/>
  <c r="C32" i="9"/>
  <c r="K32" i="9"/>
  <c r="S32" i="9"/>
  <c r="C33" i="9"/>
  <c r="K33" i="9"/>
  <c r="S33" i="9"/>
  <c r="C34" i="9"/>
  <c r="K34" i="9"/>
  <c r="S34" i="9"/>
  <c r="I35" i="9"/>
  <c r="Q35" i="9"/>
  <c r="J36" i="9"/>
  <c r="R36" i="9"/>
  <c r="K37" i="9"/>
  <c r="S37" i="9"/>
  <c r="L38" i="9"/>
  <c r="T38" i="9"/>
  <c r="M39" i="9"/>
  <c r="U39" i="9"/>
  <c r="U20" i="9"/>
  <c r="M22" i="9"/>
  <c r="U23" i="9"/>
  <c r="M25" i="9"/>
  <c r="U27" i="9"/>
  <c r="U29" i="9"/>
  <c r="M31" i="9"/>
  <c r="E33" i="9"/>
  <c r="E34" i="9"/>
  <c r="L36" i="9"/>
  <c r="V38" i="9"/>
  <c r="F20" i="9"/>
  <c r="F22" i="9"/>
  <c r="F24" i="9"/>
  <c r="F26" i="9"/>
  <c r="V27" i="9"/>
  <c r="F29" i="9"/>
  <c r="F31" i="9"/>
  <c r="V32" i="9"/>
  <c r="F34" i="9"/>
  <c r="M36" i="9"/>
  <c r="O38" i="9"/>
  <c r="Y20" i="9"/>
  <c r="Q21" i="9"/>
  <c r="D20" i="9"/>
  <c r="L20" i="9"/>
  <c r="T20" i="9"/>
  <c r="D21" i="9"/>
  <c r="L21" i="9"/>
  <c r="T21" i="9"/>
  <c r="D22" i="9"/>
  <c r="L22" i="9"/>
  <c r="T22" i="9"/>
  <c r="D23" i="9"/>
  <c r="L23" i="9"/>
  <c r="T23" i="9"/>
  <c r="D24" i="9"/>
  <c r="L24" i="9"/>
  <c r="T24" i="9"/>
  <c r="D25" i="9"/>
  <c r="L25" i="9"/>
  <c r="T25" i="9"/>
  <c r="D26" i="9"/>
  <c r="L26" i="9"/>
  <c r="T26" i="9"/>
  <c r="D27" i="9"/>
  <c r="L27" i="9"/>
  <c r="T27" i="9"/>
  <c r="D28" i="9"/>
  <c r="L28" i="9"/>
  <c r="T28" i="9"/>
  <c r="D29" i="9"/>
  <c r="L29" i="9"/>
  <c r="T29" i="9"/>
  <c r="D30" i="9"/>
  <c r="L30" i="9"/>
  <c r="T30" i="9"/>
  <c r="D31" i="9"/>
  <c r="L31" i="9"/>
  <c r="T31" i="9"/>
  <c r="D32" i="9"/>
  <c r="L32" i="9"/>
  <c r="T32" i="9"/>
  <c r="D33" i="9"/>
  <c r="L33" i="9"/>
  <c r="T33" i="9"/>
  <c r="D34" i="9"/>
  <c r="L34" i="9"/>
  <c r="T34" i="9"/>
  <c r="J35" i="9"/>
  <c r="R35" i="9"/>
  <c r="K36" i="9"/>
  <c r="S36" i="9"/>
  <c r="L37" i="9"/>
  <c r="T37" i="9"/>
  <c r="M38" i="9"/>
  <c r="U38" i="9"/>
  <c r="N39" i="9"/>
  <c r="L11" i="8"/>
  <c r="L10" i="8"/>
  <c r="E9" i="8"/>
  <c r="H9" i="8" s="1"/>
  <c r="E8" i="8" l="1"/>
  <c r="E28" i="8" s="1"/>
  <c r="U32" i="8" l="1"/>
  <c r="U26" i="8"/>
  <c r="X33" i="8"/>
  <c r="J27" i="8"/>
  <c r="S28" i="8"/>
  <c r="M32" i="8"/>
  <c r="U22" i="8"/>
  <c r="G33" i="8"/>
  <c r="H28" i="8"/>
  <c r="I27" i="8"/>
  <c r="J29" i="8"/>
  <c r="I29" i="8"/>
  <c r="C29" i="8"/>
  <c r="D26" i="8"/>
  <c r="U25" i="8"/>
  <c r="W20" i="8"/>
  <c r="M23" i="8"/>
  <c r="O33" i="8"/>
  <c r="P22" i="8"/>
  <c r="P28" i="8"/>
  <c r="U36" i="8"/>
  <c r="Y30" i="8"/>
  <c r="B22" i="8"/>
  <c r="R29" i="8"/>
  <c r="M38" i="8"/>
  <c r="Y29" i="8"/>
  <c r="C23" i="8"/>
  <c r="C31" i="8"/>
  <c r="L20" i="8"/>
  <c r="L26" i="8"/>
  <c r="L34" i="8"/>
  <c r="U34" i="8"/>
  <c r="W23" i="8"/>
  <c r="P20" i="8"/>
  <c r="M36" i="8"/>
  <c r="R21" i="8"/>
  <c r="P35" i="8"/>
  <c r="S21" i="8"/>
  <c r="O37" i="8"/>
  <c r="D34" i="8"/>
  <c r="M24" i="8"/>
  <c r="U24" i="8"/>
  <c r="U28" i="8"/>
  <c r="U35" i="8"/>
  <c r="X22" i="8"/>
  <c r="P30" i="8"/>
  <c r="L37" i="8"/>
  <c r="Q31" i="8"/>
  <c r="B24" i="8"/>
  <c r="B30" i="8"/>
  <c r="U38" i="8"/>
  <c r="I34" i="8"/>
  <c r="K23" i="8"/>
  <c r="K31" i="8"/>
  <c r="T20" i="8"/>
  <c r="L28" i="8"/>
  <c r="H37" i="8"/>
  <c r="K35" i="8"/>
  <c r="W27" i="8"/>
  <c r="X27" i="8"/>
  <c r="J21" i="8"/>
  <c r="C21" i="8"/>
  <c r="T33" i="8"/>
  <c r="G23" i="8"/>
  <c r="I20" i="8"/>
  <c r="B32" i="8"/>
  <c r="S23" i="8"/>
  <c r="T28" i="8"/>
  <c r="U21" i="8"/>
  <c r="G30" i="8"/>
  <c r="T36" i="8"/>
  <c r="H25" i="8"/>
  <c r="H31" i="8"/>
  <c r="Y20" i="8"/>
  <c r="N36" i="8"/>
  <c r="R24" i="8"/>
  <c r="J32" i="8"/>
  <c r="I23" i="8"/>
  <c r="W35" i="8"/>
  <c r="S25" i="8"/>
  <c r="S33" i="8"/>
  <c r="D23" i="8"/>
  <c r="D31" i="8"/>
  <c r="X37" i="8"/>
  <c r="P38" i="8"/>
  <c r="W32" i="8"/>
  <c r="Q26" i="8"/>
  <c r="I28" i="8"/>
  <c r="T25" i="8"/>
  <c r="U20" i="8"/>
  <c r="L36" i="8"/>
  <c r="X30" i="8"/>
  <c r="J24" i="8"/>
  <c r="Y34" i="8"/>
  <c r="D21" i="8"/>
  <c r="P37" i="8"/>
  <c r="G27" i="8"/>
  <c r="O21" i="8"/>
  <c r="E24" i="8"/>
  <c r="O30" i="8"/>
  <c r="K37" i="8"/>
  <c r="P25" i="8"/>
  <c r="H33" i="8"/>
  <c r="Q21" i="8"/>
  <c r="M37" i="8"/>
  <c r="R26" i="8"/>
  <c r="R32" i="8"/>
  <c r="Y23" i="8"/>
  <c r="K20" i="8"/>
  <c r="C26" i="8"/>
  <c r="C34" i="8"/>
  <c r="L23" i="8"/>
  <c r="L31" i="8"/>
  <c r="U29" i="8"/>
  <c r="X38" i="8"/>
  <c r="H20" i="8"/>
  <c r="H35" i="8"/>
  <c r="X36" i="8"/>
  <c r="E23" i="8"/>
  <c r="H23" i="8"/>
  <c r="I32" i="8"/>
  <c r="L39" i="8"/>
  <c r="S31" i="8"/>
  <c r="S35" i="8"/>
  <c r="G20" i="8"/>
  <c r="E20" i="8"/>
  <c r="W30" i="8"/>
  <c r="Q39" i="8"/>
  <c r="X25" i="8"/>
  <c r="P33" i="8"/>
  <c r="Y25" i="8"/>
  <c r="U37" i="8"/>
  <c r="B27" i="8"/>
  <c r="R34" i="8"/>
  <c r="I24" i="8"/>
  <c r="S20" i="8"/>
  <c r="K28" i="8"/>
  <c r="K34" i="8"/>
  <c r="T23" i="8"/>
  <c r="T31" i="8"/>
  <c r="E32" i="8"/>
  <c r="V21" i="8"/>
  <c r="O39" i="8"/>
  <c r="M29" i="8"/>
  <c r="N21" i="8"/>
  <c r="K26" i="8"/>
  <c r="W37" i="8"/>
  <c r="D29" i="8"/>
  <c r="E30" i="8"/>
  <c r="F24" i="8"/>
  <c r="X20" i="8"/>
  <c r="P23" i="8"/>
  <c r="H26" i="8"/>
  <c r="X28" i="8"/>
  <c r="P31" i="8"/>
  <c r="H34" i="8"/>
  <c r="T37" i="8"/>
  <c r="I22" i="8"/>
  <c r="Y27" i="8"/>
  <c r="Q32" i="8"/>
  <c r="S39" i="8"/>
  <c r="J22" i="8"/>
  <c r="B25" i="8"/>
  <c r="R27" i="8"/>
  <c r="J30" i="8"/>
  <c r="B33" i="8"/>
  <c r="X35" i="8"/>
  <c r="T39" i="8"/>
  <c r="Y24" i="8"/>
  <c r="Q30" i="8"/>
  <c r="V36" i="8"/>
  <c r="K21" i="8"/>
  <c r="C24" i="8"/>
  <c r="S26" i="8"/>
  <c r="K29" i="8"/>
  <c r="C32" i="8"/>
  <c r="S34" i="8"/>
  <c r="N38" i="8"/>
  <c r="L21" i="8"/>
  <c r="D24" i="8"/>
  <c r="T26" i="8"/>
  <c r="L29" i="8"/>
  <c r="D32" i="8"/>
  <c r="T34" i="8"/>
  <c r="O38" i="8"/>
  <c r="M30" i="8"/>
  <c r="E33" i="8"/>
  <c r="J36" i="8"/>
  <c r="W39" i="8"/>
  <c r="N24" i="8"/>
  <c r="W33" i="8"/>
  <c r="O24" i="8"/>
  <c r="O31" i="8"/>
  <c r="H21" i="8"/>
  <c r="H29" i="8"/>
  <c r="P34" i="8"/>
  <c r="Q28" i="8"/>
  <c r="I33" i="8"/>
  <c r="J25" i="8"/>
  <c r="R30" i="8"/>
  <c r="Q20" i="8"/>
  <c r="Q25" i="8"/>
  <c r="K24" i="8"/>
  <c r="C27" i="8"/>
  <c r="S29" i="8"/>
  <c r="K32" i="8"/>
  <c r="L24" i="8"/>
  <c r="D27" i="8"/>
  <c r="T29" i="8"/>
  <c r="L32" i="8"/>
  <c r="J35" i="8"/>
  <c r="W38" i="8"/>
  <c r="U30" i="8"/>
  <c r="M33" i="8"/>
  <c r="R36" i="8"/>
  <c r="F20" i="8"/>
  <c r="V26" i="8"/>
  <c r="O28" i="8"/>
  <c r="M20" i="8"/>
  <c r="E21" i="8"/>
  <c r="G34" i="8"/>
  <c r="X23" i="8"/>
  <c r="X31" i="8"/>
  <c r="Y22" i="8"/>
  <c r="B20" i="8"/>
  <c r="B28" i="8"/>
  <c r="O36" i="8"/>
  <c r="I31" i="8"/>
  <c r="I35" i="8"/>
  <c r="G26" i="8"/>
  <c r="J38" i="8"/>
  <c r="H32" i="8"/>
  <c r="Y33" i="8"/>
  <c r="B31" i="8"/>
  <c r="Y31" i="8"/>
  <c r="K27" i="8"/>
  <c r="Q35" i="8"/>
  <c r="M39" i="8"/>
  <c r="D22" i="8"/>
  <c r="T24" i="8"/>
  <c r="D30" i="8"/>
  <c r="R35" i="8"/>
  <c r="N39" i="8"/>
  <c r="E31" i="8"/>
  <c r="U33" i="8"/>
  <c r="I37" i="8"/>
  <c r="N20" i="8"/>
  <c r="F27" i="8"/>
  <c r="G31" i="8"/>
  <c r="O26" i="8"/>
  <c r="W28" i="8"/>
  <c r="S37" i="8"/>
  <c r="P26" i="8"/>
  <c r="K38" i="8"/>
  <c r="R22" i="8"/>
  <c r="J33" i="8"/>
  <c r="L38" i="8"/>
  <c r="V38" i="8"/>
  <c r="W26" i="8"/>
  <c r="O20" i="8"/>
  <c r="W31" i="8"/>
  <c r="H24" i="8"/>
  <c r="P29" i="8"/>
  <c r="S38" i="8"/>
  <c r="Y28" i="8"/>
  <c r="B23" i="8"/>
  <c r="J28" i="8"/>
  <c r="W36" i="8"/>
  <c r="I26" i="8"/>
  <c r="C22" i="8"/>
  <c r="C30" i="8"/>
  <c r="L27" i="8"/>
  <c r="M28" i="8"/>
  <c r="M22" i="8"/>
  <c r="G28" i="8"/>
  <c r="G22" i="8"/>
  <c r="O29" i="8"/>
  <c r="G32" i="8"/>
  <c r="W34" i="8"/>
  <c r="R38" i="8"/>
  <c r="X21" i="8"/>
  <c r="P24" i="8"/>
  <c r="H27" i="8"/>
  <c r="X29" i="8"/>
  <c r="P32" i="8"/>
  <c r="N35" i="8"/>
  <c r="J39" i="8"/>
  <c r="Q24" i="8"/>
  <c r="Q29" i="8"/>
  <c r="Q34" i="8"/>
  <c r="R20" i="8"/>
  <c r="J23" i="8"/>
  <c r="B26" i="8"/>
  <c r="R28" i="8"/>
  <c r="J31" i="8"/>
  <c r="B34" i="8"/>
  <c r="N37" i="8"/>
  <c r="Y21" i="8"/>
  <c r="Y26" i="8"/>
  <c r="Y32" i="8"/>
  <c r="K39" i="8"/>
  <c r="K22" i="8"/>
  <c r="C25" i="8"/>
  <c r="S27" i="8"/>
  <c r="K30" i="8"/>
  <c r="C33" i="8"/>
  <c r="H36" i="8"/>
  <c r="U39" i="8"/>
  <c r="L22" i="8"/>
  <c r="D25" i="8"/>
  <c r="T27" i="8"/>
  <c r="L30" i="8"/>
  <c r="D33" i="8"/>
  <c r="I36" i="8"/>
  <c r="V39" i="8"/>
  <c r="M31" i="8"/>
  <c r="E34" i="8"/>
  <c r="Q37" i="8"/>
  <c r="V20" i="8"/>
  <c r="N30" i="8"/>
  <c r="T21" i="8"/>
  <c r="O22" i="8"/>
  <c r="G29" i="8"/>
  <c r="O34" i="8"/>
  <c r="P21" i="8"/>
  <c r="X26" i="8"/>
  <c r="X34" i="8"/>
  <c r="Q23" i="8"/>
  <c r="J20" i="8"/>
  <c r="R25" i="8"/>
  <c r="R33" i="8"/>
  <c r="I21" i="8"/>
  <c r="T38" i="8"/>
  <c r="S24" i="8"/>
  <c r="S32" i="8"/>
  <c r="T32" i="8"/>
  <c r="G24" i="8"/>
  <c r="E27" i="8"/>
  <c r="W22" i="8"/>
  <c r="W24" i="8"/>
  <c r="O25" i="8"/>
  <c r="E26" i="8"/>
  <c r="W29" i="8"/>
  <c r="O32" i="8"/>
  <c r="M35" i="8"/>
  <c r="I39" i="8"/>
  <c r="H22" i="8"/>
  <c r="X24" i="8"/>
  <c r="P27" i="8"/>
  <c r="H30" i="8"/>
  <c r="X32" i="8"/>
  <c r="V35" i="8"/>
  <c r="R39" i="8"/>
  <c r="I25" i="8"/>
  <c r="I30" i="8"/>
  <c r="O35" i="8"/>
  <c r="B21" i="8"/>
  <c r="R23" i="8"/>
  <c r="J26" i="8"/>
  <c r="B29" i="8"/>
  <c r="R31" i="8"/>
  <c r="J34" i="8"/>
  <c r="V37" i="8"/>
  <c r="Q22" i="8"/>
  <c r="Q27" i="8"/>
  <c r="Q33" i="8"/>
  <c r="C20" i="8"/>
  <c r="S22" i="8"/>
  <c r="K25" i="8"/>
  <c r="C28" i="8"/>
  <c r="S30" i="8"/>
  <c r="K33" i="8"/>
  <c r="P36" i="8"/>
  <c r="D20" i="8"/>
  <c r="T22" i="8"/>
  <c r="L25" i="8"/>
  <c r="D28" i="8"/>
  <c r="T30" i="8"/>
  <c r="L33" i="8"/>
  <c r="Q36" i="8"/>
  <c r="E29" i="8"/>
  <c r="U31" i="8"/>
  <c r="M34" i="8"/>
  <c r="H38" i="8"/>
  <c r="F21" i="8"/>
  <c r="V30" i="8"/>
  <c r="F22" i="8"/>
  <c r="V24" i="8"/>
  <c r="N27" i="8"/>
  <c r="F31" i="8"/>
  <c r="N22" i="8"/>
  <c r="F25" i="8"/>
  <c r="V27" i="8"/>
  <c r="N32" i="8"/>
  <c r="V22" i="8"/>
  <c r="N25" i="8"/>
  <c r="F28" i="8"/>
  <c r="F33" i="8"/>
  <c r="F23" i="8"/>
  <c r="V25" i="8"/>
  <c r="N28" i="8"/>
  <c r="N33" i="8"/>
  <c r="N23" i="8"/>
  <c r="F26" i="8"/>
  <c r="V28" i="8"/>
  <c r="L35" i="8"/>
  <c r="V23" i="8"/>
  <c r="N26" i="8"/>
  <c r="V29" i="8"/>
  <c r="H39" i="8"/>
  <c r="K36" i="8"/>
  <c r="S36" i="8"/>
  <c r="X39" i="8"/>
  <c r="M25" i="8"/>
  <c r="M27" i="8"/>
  <c r="W25" i="8"/>
  <c r="W21" i="8"/>
  <c r="F30" i="8"/>
  <c r="V32" i="8"/>
  <c r="T35" i="8"/>
  <c r="P39" i="8"/>
  <c r="E22" i="8"/>
  <c r="V33" i="8"/>
  <c r="J37" i="8"/>
  <c r="M21" i="8"/>
  <c r="U27" i="8"/>
  <c r="N31" i="8"/>
  <c r="F34" i="8"/>
  <c r="R37" i="8"/>
  <c r="G25" i="8"/>
  <c r="M26" i="8"/>
  <c r="F29" i="8"/>
  <c r="V31" i="8"/>
  <c r="N34" i="8"/>
  <c r="I38" i="8"/>
  <c r="G21" i="8"/>
  <c r="E25" i="8"/>
  <c r="N29" i="8"/>
  <c r="F32" i="8"/>
  <c r="V34" i="8"/>
  <c r="Q38" i="8"/>
  <c r="O27" i="8"/>
  <c r="O23" i="8"/>
  <c r="U23" i="8"/>
  <c r="L11" i="7"/>
  <c r="L10" i="7"/>
  <c r="E9" i="7"/>
  <c r="E8" i="7" s="1"/>
  <c r="K31" i="7" s="1"/>
  <c r="G21" i="7" l="1"/>
  <c r="W23" i="7"/>
  <c r="M27" i="7"/>
  <c r="W29" i="7"/>
  <c r="E23" i="7"/>
  <c r="C24" i="7"/>
  <c r="W24" i="7"/>
  <c r="U25" i="7"/>
  <c r="S26" i="7"/>
  <c r="O27" i="7"/>
  <c r="S28" i="7"/>
  <c r="C30" i="7"/>
  <c r="V39" i="7"/>
  <c r="N39" i="7"/>
  <c r="U38" i="7"/>
  <c r="M38" i="7"/>
  <c r="T37" i="7"/>
  <c r="L37" i="7"/>
  <c r="S36" i="7"/>
  <c r="K36" i="7"/>
  <c r="R35" i="7"/>
  <c r="J35" i="7"/>
  <c r="T34" i="7"/>
  <c r="L34" i="7"/>
  <c r="D34" i="7"/>
  <c r="T33" i="7"/>
  <c r="L33" i="7"/>
  <c r="D33" i="7"/>
  <c r="T32" i="7"/>
  <c r="L32" i="7"/>
  <c r="D32" i="7"/>
  <c r="T31" i="7"/>
  <c r="L31" i="7"/>
  <c r="D31" i="7"/>
  <c r="T30" i="7"/>
  <c r="L30" i="7"/>
  <c r="D30" i="7"/>
  <c r="T29" i="7"/>
  <c r="L29" i="7"/>
  <c r="D29" i="7"/>
  <c r="T28" i="7"/>
  <c r="L28" i="7"/>
  <c r="D28" i="7"/>
  <c r="T27" i="7"/>
  <c r="L27" i="7"/>
  <c r="D27" i="7"/>
  <c r="T26" i="7"/>
  <c r="L26" i="7"/>
  <c r="D26" i="7"/>
  <c r="T25" i="7"/>
  <c r="L25" i="7"/>
  <c r="D25" i="7"/>
  <c r="T24" i="7"/>
  <c r="L24" i="7"/>
  <c r="D24" i="7"/>
  <c r="T23" i="7"/>
  <c r="L23" i="7"/>
  <c r="D23" i="7"/>
  <c r="T22" i="7"/>
  <c r="L22" i="7"/>
  <c r="D22" i="7"/>
  <c r="T21" i="7"/>
  <c r="L21" i="7"/>
  <c r="D21" i="7"/>
  <c r="T20" i="7"/>
  <c r="L20" i="7"/>
  <c r="D20" i="7"/>
  <c r="U39" i="7"/>
  <c r="M39" i="7"/>
  <c r="T38" i="7"/>
  <c r="L38" i="7"/>
  <c r="S37" i="7"/>
  <c r="R36" i="7"/>
  <c r="J36" i="7"/>
  <c r="Q35" i="7"/>
  <c r="I35" i="7"/>
  <c r="S34" i="7"/>
  <c r="K34" i="7"/>
  <c r="C34" i="7"/>
  <c r="S33" i="7"/>
  <c r="K33" i="7"/>
  <c r="K37" i="7"/>
  <c r="T39" i="7"/>
  <c r="L39" i="7"/>
  <c r="S38" i="7"/>
  <c r="K38" i="7"/>
  <c r="R37" i="7"/>
  <c r="J37" i="7"/>
  <c r="Q36" i="7"/>
  <c r="I36" i="7"/>
  <c r="P35" i="7"/>
  <c r="H35" i="7"/>
  <c r="R34" i="7"/>
  <c r="J34" i="7"/>
  <c r="B34" i="7"/>
  <c r="R33" i="7"/>
  <c r="J33" i="7"/>
  <c r="B33" i="7"/>
  <c r="R32" i="7"/>
  <c r="J32" i="7"/>
  <c r="B32" i="7"/>
  <c r="R31" i="7"/>
  <c r="J31" i="7"/>
  <c r="B31" i="7"/>
  <c r="R30" i="7"/>
  <c r="J30" i="7"/>
  <c r="B30" i="7"/>
  <c r="R29" i="7"/>
  <c r="J29" i="7"/>
  <c r="B29" i="7"/>
  <c r="R28" i="7"/>
  <c r="J28" i="7"/>
  <c r="B28" i="7"/>
  <c r="R27" i="7"/>
  <c r="J27" i="7"/>
  <c r="B27" i="7"/>
  <c r="R26" i="7"/>
  <c r="J26" i="7"/>
  <c r="B26" i="7"/>
  <c r="R25" i="7"/>
  <c r="J25" i="7"/>
  <c r="B25" i="7"/>
  <c r="R24" i="7"/>
  <c r="J24" i="7"/>
  <c r="B24" i="7"/>
  <c r="R23" i="7"/>
  <c r="J23" i="7"/>
  <c r="B23" i="7"/>
  <c r="R22" i="7"/>
  <c r="J22" i="7"/>
  <c r="B22" i="7"/>
  <c r="R21" i="7"/>
  <c r="J21" i="7"/>
  <c r="B21" i="7"/>
  <c r="R20" i="7"/>
  <c r="J20" i="7"/>
  <c r="B20" i="7"/>
  <c r="Q39" i="7"/>
  <c r="I39" i="7"/>
  <c r="P38" i="7"/>
  <c r="H38" i="7"/>
  <c r="O37" i="7"/>
  <c r="V36" i="7"/>
  <c r="N36" i="7"/>
  <c r="M35" i="7"/>
  <c r="W34" i="7"/>
  <c r="G34" i="7"/>
  <c r="O33" i="7"/>
  <c r="G33" i="7"/>
  <c r="W32" i="7"/>
  <c r="O32" i="7"/>
  <c r="G32" i="7"/>
  <c r="S39" i="7"/>
  <c r="K39" i="7"/>
  <c r="R38" i="7"/>
  <c r="J38" i="7"/>
  <c r="Q37" i="7"/>
  <c r="I37" i="7"/>
  <c r="P36" i="7"/>
  <c r="H36" i="7"/>
  <c r="O35" i="7"/>
  <c r="Y34" i="7"/>
  <c r="Q34" i="7"/>
  <c r="I34" i="7"/>
  <c r="Y33" i="7"/>
  <c r="Q33" i="7"/>
  <c r="I33" i="7"/>
  <c r="Y32" i="7"/>
  <c r="Q32" i="7"/>
  <c r="I32" i="7"/>
  <c r="Y31" i="7"/>
  <c r="Q31" i="7"/>
  <c r="I31" i="7"/>
  <c r="Y30" i="7"/>
  <c r="Q30" i="7"/>
  <c r="I30" i="7"/>
  <c r="Y29" i="7"/>
  <c r="Q29" i="7"/>
  <c r="I29" i="7"/>
  <c r="Y28" i="7"/>
  <c r="Q28" i="7"/>
  <c r="I28" i="7"/>
  <c r="Y27" i="7"/>
  <c r="Q27" i="7"/>
  <c r="I27" i="7"/>
  <c r="Y26" i="7"/>
  <c r="Q26" i="7"/>
  <c r="I26" i="7"/>
  <c r="Y25" i="7"/>
  <c r="Q25" i="7"/>
  <c r="I25" i="7"/>
  <c r="Y24" i="7"/>
  <c r="Q24" i="7"/>
  <c r="I24" i="7"/>
  <c r="Y23" i="7"/>
  <c r="Q23" i="7"/>
  <c r="I23" i="7"/>
  <c r="Y22" i="7"/>
  <c r="Q22" i="7"/>
  <c r="I22" i="7"/>
  <c r="Y21" i="7"/>
  <c r="Q21" i="7"/>
  <c r="I21" i="7"/>
  <c r="Y20" i="7"/>
  <c r="Q20" i="7"/>
  <c r="I20" i="7"/>
  <c r="W33" i="7"/>
  <c r="R39" i="7"/>
  <c r="J39" i="7"/>
  <c r="Q38" i="7"/>
  <c r="I38" i="7"/>
  <c r="P37" i="7"/>
  <c r="H37" i="7"/>
  <c r="O36" i="7"/>
  <c r="V35" i="7"/>
  <c r="N35" i="7"/>
  <c r="X34" i="7"/>
  <c r="P34" i="7"/>
  <c r="H34" i="7"/>
  <c r="X33" i="7"/>
  <c r="P33" i="7"/>
  <c r="H33" i="7"/>
  <c r="X32" i="7"/>
  <c r="P32" i="7"/>
  <c r="H32" i="7"/>
  <c r="X31" i="7"/>
  <c r="P31" i="7"/>
  <c r="H31" i="7"/>
  <c r="X30" i="7"/>
  <c r="P30" i="7"/>
  <c r="H30" i="7"/>
  <c r="X29" i="7"/>
  <c r="P29" i="7"/>
  <c r="H29" i="7"/>
  <c r="X28" i="7"/>
  <c r="P28" i="7"/>
  <c r="H28" i="7"/>
  <c r="X27" i="7"/>
  <c r="P27" i="7"/>
  <c r="H27" i="7"/>
  <c r="X26" i="7"/>
  <c r="P26" i="7"/>
  <c r="H26" i="7"/>
  <c r="X25" i="7"/>
  <c r="P25" i="7"/>
  <c r="H25" i="7"/>
  <c r="X24" i="7"/>
  <c r="P24" i="7"/>
  <c r="H24" i="7"/>
  <c r="X23" i="7"/>
  <c r="P23" i="7"/>
  <c r="H23" i="7"/>
  <c r="X22" i="7"/>
  <c r="P22" i="7"/>
  <c r="H22" i="7"/>
  <c r="X21" i="7"/>
  <c r="P21" i="7"/>
  <c r="H21" i="7"/>
  <c r="X20" i="7"/>
  <c r="P20" i="7"/>
  <c r="H20" i="7"/>
  <c r="O34" i="7"/>
  <c r="U35" i="7"/>
  <c r="P39" i="7"/>
  <c r="H39" i="7"/>
  <c r="O38" i="7"/>
  <c r="V37" i="7"/>
  <c r="N37" i="7"/>
  <c r="U36" i="7"/>
  <c r="M36" i="7"/>
  <c r="T35" i="7"/>
  <c r="L35" i="7"/>
  <c r="V34" i="7"/>
  <c r="N34" i="7"/>
  <c r="F34" i="7"/>
  <c r="V33" i="7"/>
  <c r="N33" i="7"/>
  <c r="F33" i="7"/>
  <c r="V32" i="7"/>
  <c r="N32" i="7"/>
  <c r="F32" i="7"/>
  <c r="V31" i="7"/>
  <c r="N31" i="7"/>
  <c r="F31" i="7"/>
  <c r="V30" i="7"/>
  <c r="N30" i="7"/>
  <c r="F30" i="7"/>
  <c r="V29" i="7"/>
  <c r="N29" i="7"/>
  <c r="F29" i="7"/>
  <c r="V28" i="7"/>
  <c r="N28" i="7"/>
  <c r="F28" i="7"/>
  <c r="V27" i="7"/>
  <c r="N27" i="7"/>
  <c r="F27" i="7"/>
  <c r="V26" i="7"/>
  <c r="N26" i="7"/>
  <c r="F26" i="7"/>
  <c r="V25" i="7"/>
  <c r="N25" i="7"/>
  <c r="F25" i="7"/>
  <c r="V24" i="7"/>
  <c r="N24" i="7"/>
  <c r="F24" i="7"/>
  <c r="V23" i="7"/>
  <c r="N23" i="7"/>
  <c r="F23" i="7"/>
  <c r="V22" i="7"/>
  <c r="N22" i="7"/>
  <c r="F22" i="7"/>
  <c r="V21" i="7"/>
  <c r="N21" i="7"/>
  <c r="F21" i="7"/>
  <c r="V20" i="7"/>
  <c r="N20" i="7"/>
  <c r="F20" i="7"/>
  <c r="O39" i="7"/>
  <c r="V38" i="7"/>
  <c r="N38" i="7"/>
  <c r="U37" i="7"/>
  <c r="M37" i="7"/>
  <c r="T36" i="7"/>
  <c r="L36" i="7"/>
  <c r="S35" i="7"/>
  <c r="K35" i="7"/>
  <c r="U34" i="7"/>
  <c r="M34" i="7"/>
  <c r="E34" i="7"/>
  <c r="U33" i="7"/>
  <c r="M33" i="7"/>
  <c r="E33" i="7"/>
  <c r="U32" i="7"/>
  <c r="M32" i="7"/>
  <c r="E32" i="7"/>
  <c r="U31" i="7"/>
  <c r="M31" i="7"/>
  <c r="E31" i="7"/>
  <c r="U30" i="7"/>
  <c r="M30" i="7"/>
  <c r="E30" i="7"/>
  <c r="U29" i="7"/>
  <c r="M29" i="7"/>
  <c r="E29" i="7"/>
  <c r="U28" i="7"/>
  <c r="M28" i="7"/>
  <c r="E28" i="7"/>
  <c r="G23" i="7"/>
  <c r="U26" i="7"/>
  <c r="O31" i="7"/>
  <c r="S20" i="7"/>
  <c r="O21" i="7"/>
  <c r="M22" i="7"/>
  <c r="K23" i="7"/>
  <c r="G24" i="7"/>
  <c r="E25" i="7"/>
  <c r="C26" i="7"/>
  <c r="W26" i="7"/>
  <c r="U27" i="7"/>
  <c r="C29" i="7"/>
  <c r="K30" i="7"/>
  <c r="S31" i="7"/>
  <c r="C23" i="7"/>
  <c r="O26" i="7"/>
  <c r="G31" i="7"/>
  <c r="M20" i="7"/>
  <c r="O20" i="7"/>
  <c r="C25" i="7"/>
  <c r="W28" i="7"/>
  <c r="O22" i="7"/>
  <c r="E26" i="7"/>
  <c r="G29" i="7"/>
  <c r="W20" i="7"/>
  <c r="O23" i="7"/>
  <c r="M24" i="7"/>
  <c r="K25" i="7"/>
  <c r="E27" i="7"/>
  <c r="C28" i="7"/>
  <c r="K29" i="7"/>
  <c r="S30" i="7"/>
  <c r="C32" i="7"/>
  <c r="K20" i="7"/>
  <c r="U24" i="7"/>
  <c r="C33" i="7"/>
  <c r="G22" i="7"/>
  <c r="M21" i="7"/>
  <c r="E24" i="7"/>
  <c r="S27" i="7"/>
  <c r="U20" i="7"/>
  <c r="M23" i="7"/>
  <c r="G25" i="7"/>
  <c r="O30" i="7"/>
  <c r="C20" i="7"/>
  <c r="U21" i="7"/>
  <c r="W21" i="7"/>
  <c r="S23" i="7"/>
  <c r="M25" i="7"/>
  <c r="G27" i="7"/>
  <c r="G28" i="7"/>
  <c r="O29" i="7"/>
  <c r="W30" i="7"/>
  <c r="K32" i="7"/>
  <c r="E22" i="7"/>
  <c r="S25" i="7"/>
  <c r="O28" i="7"/>
  <c r="K21" i="7"/>
  <c r="K22" i="7"/>
  <c r="W25" i="7"/>
  <c r="G30" i="7"/>
  <c r="S21" i="7"/>
  <c r="K24" i="7"/>
  <c r="C27" i="7"/>
  <c r="W27" i="7"/>
  <c r="W31" i="7"/>
  <c r="S22" i="7"/>
  <c r="G26" i="7"/>
  <c r="E20" i="7"/>
  <c r="C21" i="7"/>
  <c r="U22" i="7"/>
  <c r="O24" i="7"/>
  <c r="K26" i="7"/>
  <c r="G20" i="7"/>
  <c r="E21" i="7"/>
  <c r="C22" i="7"/>
  <c r="W22" i="7"/>
  <c r="U23" i="7"/>
  <c r="S24" i="7"/>
  <c r="O25" i="7"/>
  <c r="M26" i="7"/>
  <c r="K27" i="7"/>
  <c r="K28" i="7"/>
  <c r="S29" i="7"/>
  <c r="C31" i="7"/>
  <c r="S32" i="7"/>
  <c r="L11" i="6"/>
  <c r="L10" i="6"/>
  <c r="E9" i="6"/>
  <c r="E8" i="6" s="1"/>
  <c r="V39" i="6" s="1"/>
  <c r="V20" i="6" l="1"/>
  <c r="F22" i="6"/>
  <c r="F24" i="6"/>
  <c r="V25" i="6"/>
  <c r="N28" i="6"/>
  <c r="N29" i="6"/>
  <c r="N31" i="6"/>
  <c r="V33" i="6"/>
  <c r="V37" i="6"/>
  <c r="E20" i="6"/>
  <c r="M20" i="6"/>
  <c r="U20" i="6"/>
  <c r="E21" i="6"/>
  <c r="M21" i="6"/>
  <c r="U21" i="6"/>
  <c r="E22" i="6"/>
  <c r="M22" i="6"/>
  <c r="U22" i="6"/>
  <c r="E23" i="6"/>
  <c r="M23" i="6"/>
  <c r="U23" i="6"/>
  <c r="E24" i="6"/>
  <c r="M24" i="6"/>
  <c r="U24" i="6"/>
  <c r="E25" i="6"/>
  <c r="M25" i="6"/>
  <c r="U25" i="6"/>
  <c r="E26" i="6"/>
  <c r="M26" i="6"/>
  <c r="U26" i="6"/>
  <c r="E27" i="6"/>
  <c r="M27" i="6"/>
  <c r="U27" i="6"/>
  <c r="E28" i="6"/>
  <c r="M28" i="6"/>
  <c r="U28" i="6"/>
  <c r="E29" i="6"/>
  <c r="M29" i="6"/>
  <c r="U29" i="6"/>
  <c r="E30" i="6"/>
  <c r="M30" i="6"/>
  <c r="U30" i="6"/>
  <c r="E31" i="6"/>
  <c r="M31" i="6"/>
  <c r="U31" i="6"/>
  <c r="E32" i="6"/>
  <c r="M32" i="6"/>
  <c r="U32" i="6"/>
  <c r="E33" i="6"/>
  <c r="M33" i="6"/>
  <c r="U33" i="6"/>
  <c r="E34" i="6"/>
  <c r="M34" i="6"/>
  <c r="U34" i="6"/>
  <c r="K35" i="6"/>
  <c r="S35" i="6"/>
  <c r="L36" i="6"/>
  <c r="T36" i="6"/>
  <c r="M37" i="6"/>
  <c r="U37" i="6"/>
  <c r="N38" i="6"/>
  <c r="V38" i="6"/>
  <c r="O39" i="6"/>
  <c r="F21" i="6"/>
  <c r="F23" i="6"/>
  <c r="V24" i="6"/>
  <c r="F26" i="6"/>
  <c r="F28" i="6"/>
  <c r="F29" i="6"/>
  <c r="V30" i="6"/>
  <c r="F32" i="6"/>
  <c r="N33" i="6"/>
  <c r="F34" i="6"/>
  <c r="N34" i="6"/>
  <c r="V34" i="6"/>
  <c r="L35" i="6"/>
  <c r="T35" i="6"/>
  <c r="U36" i="6"/>
  <c r="O38" i="6"/>
  <c r="P39" i="6"/>
  <c r="G20" i="6"/>
  <c r="O20" i="6"/>
  <c r="W20" i="6"/>
  <c r="G21" i="6"/>
  <c r="O21" i="6"/>
  <c r="W21" i="6"/>
  <c r="G22" i="6"/>
  <c r="O22" i="6"/>
  <c r="W22" i="6"/>
  <c r="G23" i="6"/>
  <c r="O23" i="6"/>
  <c r="W23" i="6"/>
  <c r="G24" i="6"/>
  <c r="O24" i="6"/>
  <c r="W24" i="6"/>
  <c r="G25" i="6"/>
  <c r="O25" i="6"/>
  <c r="W25" i="6"/>
  <c r="G26" i="6"/>
  <c r="O26" i="6"/>
  <c r="W26" i="6"/>
  <c r="G27" i="6"/>
  <c r="O27" i="6"/>
  <c r="W27" i="6"/>
  <c r="G28" i="6"/>
  <c r="O28" i="6"/>
  <c r="W28" i="6"/>
  <c r="G29" i="6"/>
  <c r="O29" i="6"/>
  <c r="W29" i="6"/>
  <c r="G30" i="6"/>
  <c r="O30" i="6"/>
  <c r="W30" i="6"/>
  <c r="G31" i="6"/>
  <c r="O31" i="6"/>
  <c r="W31" i="6"/>
  <c r="G32" i="6"/>
  <c r="O32" i="6"/>
  <c r="W32" i="6"/>
  <c r="G33" i="6"/>
  <c r="O33" i="6"/>
  <c r="W33" i="6"/>
  <c r="G34" i="6"/>
  <c r="O34" i="6"/>
  <c r="W34" i="6"/>
  <c r="M35" i="6"/>
  <c r="U35" i="6"/>
  <c r="N36" i="6"/>
  <c r="V36" i="6"/>
  <c r="O37" i="6"/>
  <c r="H38" i="6"/>
  <c r="P38" i="6"/>
  <c r="I39" i="6"/>
  <c r="Q39" i="6"/>
  <c r="F20" i="6"/>
  <c r="N23" i="6"/>
  <c r="V27" i="6"/>
  <c r="N32" i="6"/>
  <c r="H20" i="6"/>
  <c r="P20" i="6"/>
  <c r="X20" i="6"/>
  <c r="H21" i="6"/>
  <c r="P21" i="6"/>
  <c r="X21" i="6"/>
  <c r="H22" i="6"/>
  <c r="P22" i="6"/>
  <c r="X22" i="6"/>
  <c r="H23" i="6"/>
  <c r="P23" i="6"/>
  <c r="X23" i="6"/>
  <c r="H24" i="6"/>
  <c r="P24" i="6"/>
  <c r="X24" i="6"/>
  <c r="H25" i="6"/>
  <c r="P25" i="6"/>
  <c r="X25" i="6"/>
  <c r="H26" i="6"/>
  <c r="P26" i="6"/>
  <c r="X26" i="6"/>
  <c r="H27" i="6"/>
  <c r="P27" i="6"/>
  <c r="X27" i="6"/>
  <c r="H28" i="6"/>
  <c r="P28" i="6"/>
  <c r="X28" i="6"/>
  <c r="H29" i="6"/>
  <c r="P29" i="6"/>
  <c r="X29" i="6"/>
  <c r="H30" i="6"/>
  <c r="P30" i="6"/>
  <c r="X30" i="6"/>
  <c r="H31" i="6"/>
  <c r="P31" i="6"/>
  <c r="X31" i="6"/>
  <c r="H32" i="6"/>
  <c r="P32" i="6"/>
  <c r="X32" i="6"/>
  <c r="H33" i="6"/>
  <c r="P33" i="6"/>
  <c r="X33" i="6"/>
  <c r="H34" i="6"/>
  <c r="P34" i="6"/>
  <c r="X34" i="6"/>
  <c r="N35" i="6"/>
  <c r="V35" i="6"/>
  <c r="O36" i="6"/>
  <c r="H37" i="6"/>
  <c r="P37" i="6"/>
  <c r="I38" i="6"/>
  <c r="Q38" i="6"/>
  <c r="J39" i="6"/>
  <c r="R39" i="6"/>
  <c r="N20" i="6"/>
  <c r="N22" i="6"/>
  <c r="F25" i="6"/>
  <c r="V26" i="6"/>
  <c r="V29" i="6"/>
  <c r="V32" i="6"/>
  <c r="H39" i="6"/>
  <c r="I20" i="6"/>
  <c r="Y20" i="6"/>
  <c r="Q21" i="6"/>
  <c r="I22" i="6"/>
  <c r="Q22" i="6"/>
  <c r="I23" i="6"/>
  <c r="Q23" i="6"/>
  <c r="Y23" i="6"/>
  <c r="I24" i="6"/>
  <c r="Q24" i="6"/>
  <c r="Y24" i="6"/>
  <c r="I25" i="6"/>
  <c r="Q25" i="6"/>
  <c r="Y25" i="6"/>
  <c r="I26" i="6"/>
  <c r="Q26" i="6"/>
  <c r="Y26" i="6"/>
  <c r="I27" i="6"/>
  <c r="Q27" i="6"/>
  <c r="Y27" i="6"/>
  <c r="I28" i="6"/>
  <c r="Q28" i="6"/>
  <c r="Y28" i="6"/>
  <c r="I29" i="6"/>
  <c r="Q29" i="6"/>
  <c r="Y29" i="6"/>
  <c r="I30" i="6"/>
  <c r="Q30" i="6"/>
  <c r="Y30" i="6"/>
  <c r="I31" i="6"/>
  <c r="Q31" i="6"/>
  <c r="Y31" i="6"/>
  <c r="I32" i="6"/>
  <c r="Q32" i="6"/>
  <c r="Y32" i="6"/>
  <c r="I33" i="6"/>
  <c r="Q33" i="6"/>
  <c r="Y33" i="6"/>
  <c r="I34" i="6"/>
  <c r="Q34" i="6"/>
  <c r="Y34" i="6"/>
  <c r="O35" i="6"/>
  <c r="H36" i="6"/>
  <c r="P36" i="6"/>
  <c r="I37" i="6"/>
  <c r="Q37" i="6"/>
  <c r="J38" i="6"/>
  <c r="R38" i="6"/>
  <c r="K39" i="6"/>
  <c r="S39" i="6"/>
  <c r="V21" i="6"/>
  <c r="N24" i="6"/>
  <c r="F27" i="6"/>
  <c r="V31" i="6"/>
  <c r="Q20" i="6"/>
  <c r="I21" i="6"/>
  <c r="Y21" i="6"/>
  <c r="Y22" i="6"/>
  <c r="B20" i="6"/>
  <c r="J20" i="6"/>
  <c r="R20" i="6"/>
  <c r="B21" i="6"/>
  <c r="J21" i="6"/>
  <c r="R21" i="6"/>
  <c r="B22" i="6"/>
  <c r="J22" i="6"/>
  <c r="R22" i="6"/>
  <c r="B23" i="6"/>
  <c r="J23" i="6"/>
  <c r="R23" i="6"/>
  <c r="B24" i="6"/>
  <c r="J24" i="6"/>
  <c r="R24" i="6"/>
  <c r="B25" i="6"/>
  <c r="J25" i="6"/>
  <c r="R25" i="6"/>
  <c r="B26" i="6"/>
  <c r="J26" i="6"/>
  <c r="R26" i="6"/>
  <c r="B27" i="6"/>
  <c r="J27" i="6"/>
  <c r="R27" i="6"/>
  <c r="B28" i="6"/>
  <c r="J28" i="6"/>
  <c r="R28" i="6"/>
  <c r="B29" i="6"/>
  <c r="J29" i="6"/>
  <c r="R29" i="6"/>
  <c r="B30" i="6"/>
  <c r="J30" i="6"/>
  <c r="R30" i="6"/>
  <c r="B31" i="6"/>
  <c r="J31" i="6"/>
  <c r="R31" i="6"/>
  <c r="B32" i="6"/>
  <c r="J32" i="6"/>
  <c r="R32" i="6"/>
  <c r="B33" i="6"/>
  <c r="J33" i="6"/>
  <c r="R33" i="6"/>
  <c r="B34" i="6"/>
  <c r="J34" i="6"/>
  <c r="R34" i="6"/>
  <c r="H35" i="6"/>
  <c r="P35" i="6"/>
  <c r="I36" i="6"/>
  <c r="Q36" i="6"/>
  <c r="J37" i="6"/>
  <c r="R37" i="6"/>
  <c r="K38" i="6"/>
  <c r="S38" i="6"/>
  <c r="L39" i="6"/>
  <c r="T39" i="6"/>
  <c r="V22" i="6"/>
  <c r="N26" i="6"/>
  <c r="N30" i="6"/>
  <c r="M36" i="6"/>
  <c r="K20" i="6"/>
  <c r="C21" i="6"/>
  <c r="C22" i="6"/>
  <c r="S22" i="6"/>
  <c r="S23" i="6"/>
  <c r="K24" i="6"/>
  <c r="C25" i="6"/>
  <c r="S25" i="6"/>
  <c r="C26" i="6"/>
  <c r="K26" i="6"/>
  <c r="C27" i="6"/>
  <c r="K27" i="6"/>
  <c r="S27" i="6"/>
  <c r="C28" i="6"/>
  <c r="K28" i="6"/>
  <c r="S28" i="6"/>
  <c r="C29" i="6"/>
  <c r="K29" i="6"/>
  <c r="S29" i="6"/>
  <c r="C30" i="6"/>
  <c r="K30" i="6"/>
  <c r="S30" i="6"/>
  <c r="C31" i="6"/>
  <c r="K31" i="6"/>
  <c r="S31" i="6"/>
  <c r="C32" i="6"/>
  <c r="K32" i="6"/>
  <c r="S32" i="6"/>
  <c r="C33" i="6"/>
  <c r="K33" i="6"/>
  <c r="S33" i="6"/>
  <c r="C34" i="6"/>
  <c r="K34" i="6"/>
  <c r="S34" i="6"/>
  <c r="I35" i="6"/>
  <c r="Q35" i="6"/>
  <c r="J36" i="6"/>
  <c r="R36" i="6"/>
  <c r="K37" i="6"/>
  <c r="S37" i="6"/>
  <c r="L38" i="6"/>
  <c r="T38" i="6"/>
  <c r="M39" i="6"/>
  <c r="U39" i="6"/>
  <c r="N21" i="6"/>
  <c r="V23" i="6"/>
  <c r="N25" i="6"/>
  <c r="N27" i="6"/>
  <c r="V28" i="6"/>
  <c r="F30" i="6"/>
  <c r="F31" i="6"/>
  <c r="F33" i="6"/>
  <c r="N37" i="6"/>
  <c r="C20" i="6"/>
  <c r="S20" i="6"/>
  <c r="K21" i="6"/>
  <c r="S21" i="6"/>
  <c r="K22" i="6"/>
  <c r="C23" i="6"/>
  <c r="K23" i="6"/>
  <c r="C24" i="6"/>
  <c r="S24" i="6"/>
  <c r="K25" i="6"/>
  <c r="S26" i="6"/>
  <c r="D20" i="6"/>
  <c r="L20" i="6"/>
  <c r="T20" i="6"/>
  <c r="D21" i="6"/>
  <c r="L21" i="6"/>
  <c r="T21" i="6"/>
  <c r="D22" i="6"/>
  <c r="L22" i="6"/>
  <c r="T22" i="6"/>
  <c r="D23" i="6"/>
  <c r="L23" i="6"/>
  <c r="T23" i="6"/>
  <c r="D24" i="6"/>
  <c r="L24" i="6"/>
  <c r="T24" i="6"/>
  <c r="D25" i="6"/>
  <c r="L25" i="6"/>
  <c r="T25" i="6"/>
  <c r="D26" i="6"/>
  <c r="L26" i="6"/>
  <c r="T26" i="6"/>
  <c r="D27" i="6"/>
  <c r="L27" i="6"/>
  <c r="T27" i="6"/>
  <c r="D28" i="6"/>
  <c r="L28" i="6"/>
  <c r="T28" i="6"/>
  <c r="D29" i="6"/>
  <c r="L29" i="6"/>
  <c r="T29" i="6"/>
  <c r="D30" i="6"/>
  <c r="L30" i="6"/>
  <c r="T30" i="6"/>
  <c r="D31" i="6"/>
  <c r="L31" i="6"/>
  <c r="T31" i="6"/>
  <c r="D32" i="6"/>
  <c r="L32" i="6"/>
  <c r="T32" i="6"/>
  <c r="D33" i="6"/>
  <c r="L33" i="6"/>
  <c r="T33" i="6"/>
  <c r="D34" i="6"/>
  <c r="L34" i="6"/>
  <c r="T34" i="6"/>
  <c r="J35" i="6"/>
  <c r="R35" i="6"/>
  <c r="K36" i="6"/>
  <c r="S36" i="6"/>
  <c r="L37" i="6"/>
  <c r="T37" i="6"/>
  <c r="M38" i="6"/>
  <c r="U38" i="6"/>
  <c r="N39" i="6"/>
  <c r="L11" i="5"/>
  <c r="L10" i="5"/>
  <c r="E9" i="5"/>
  <c r="H9" i="5" s="1"/>
  <c r="E8" i="5" l="1"/>
  <c r="Y39" i="5" l="1"/>
  <c r="Q39" i="5"/>
  <c r="I39" i="5"/>
  <c r="S38" i="5"/>
  <c r="K38" i="5"/>
  <c r="U37" i="5"/>
  <c r="M37" i="5"/>
  <c r="W36" i="5"/>
  <c r="O36" i="5"/>
  <c r="Y35" i="5"/>
  <c r="Q35" i="5"/>
  <c r="I35" i="5"/>
  <c r="S34" i="5"/>
  <c r="K34" i="5"/>
  <c r="C34" i="5"/>
  <c r="S33" i="5"/>
  <c r="K33" i="5"/>
  <c r="C33" i="5"/>
  <c r="S32" i="5"/>
  <c r="K32" i="5"/>
  <c r="C32" i="5"/>
  <c r="S31" i="5"/>
  <c r="K31" i="5"/>
  <c r="C31" i="5"/>
  <c r="S30" i="5"/>
  <c r="K30" i="5"/>
  <c r="C30" i="5"/>
  <c r="S29" i="5"/>
  <c r="K29" i="5"/>
  <c r="C29" i="5"/>
  <c r="S28" i="5"/>
  <c r="K28" i="5"/>
  <c r="C28" i="5"/>
  <c r="S27" i="5"/>
  <c r="K27" i="5"/>
  <c r="C27" i="5"/>
  <c r="S26" i="5"/>
  <c r="K26" i="5"/>
  <c r="C26" i="5"/>
  <c r="S25" i="5"/>
  <c r="K25" i="5"/>
  <c r="C25" i="5"/>
  <c r="S24" i="5"/>
  <c r="K24" i="5"/>
  <c r="C24" i="5"/>
  <c r="S23" i="5"/>
  <c r="K23" i="5"/>
  <c r="C23" i="5"/>
  <c r="S22" i="5"/>
  <c r="K22" i="5"/>
  <c r="C22" i="5"/>
  <c r="S21" i="5"/>
  <c r="K21" i="5"/>
  <c r="C21" i="5"/>
  <c r="S20" i="5"/>
  <c r="K20" i="5"/>
  <c r="C20" i="5"/>
  <c r="B20" i="5"/>
  <c r="P20" i="5"/>
  <c r="T38" i="5"/>
  <c r="R35" i="5"/>
  <c r="D34" i="5"/>
  <c r="L32" i="5"/>
  <c r="T31" i="5"/>
  <c r="D29" i="5"/>
  <c r="L27" i="5"/>
  <c r="D25" i="5"/>
  <c r="D23" i="5"/>
  <c r="L20" i="5"/>
  <c r="X39" i="5"/>
  <c r="P39" i="5"/>
  <c r="H39" i="5"/>
  <c r="R38" i="5"/>
  <c r="J38" i="5"/>
  <c r="T37" i="5"/>
  <c r="L37" i="5"/>
  <c r="V36" i="5"/>
  <c r="N36" i="5"/>
  <c r="X35" i="5"/>
  <c r="P35" i="5"/>
  <c r="H35" i="5"/>
  <c r="R34" i="5"/>
  <c r="J34" i="5"/>
  <c r="B34" i="5"/>
  <c r="R33" i="5"/>
  <c r="J33" i="5"/>
  <c r="B33" i="5"/>
  <c r="R32" i="5"/>
  <c r="J32" i="5"/>
  <c r="B32" i="5"/>
  <c r="R31" i="5"/>
  <c r="J31" i="5"/>
  <c r="B31" i="5"/>
  <c r="R30" i="5"/>
  <c r="J30" i="5"/>
  <c r="B30" i="5"/>
  <c r="R29" i="5"/>
  <c r="J29" i="5"/>
  <c r="B29" i="5"/>
  <c r="R28" i="5"/>
  <c r="J28" i="5"/>
  <c r="B28" i="5"/>
  <c r="R27" i="5"/>
  <c r="J27" i="5"/>
  <c r="B27" i="5"/>
  <c r="R26" i="5"/>
  <c r="J26" i="5"/>
  <c r="B26" i="5"/>
  <c r="R25" i="5"/>
  <c r="J25" i="5"/>
  <c r="B25" i="5"/>
  <c r="R24" i="5"/>
  <c r="J24" i="5"/>
  <c r="B24" i="5"/>
  <c r="R23" i="5"/>
  <c r="J23" i="5"/>
  <c r="B23" i="5"/>
  <c r="R22" i="5"/>
  <c r="J22" i="5"/>
  <c r="B22" i="5"/>
  <c r="R21" i="5"/>
  <c r="J21" i="5"/>
  <c r="B21" i="5"/>
  <c r="R20" i="5"/>
  <c r="J20" i="5"/>
  <c r="H20" i="5"/>
  <c r="L38" i="5"/>
  <c r="L33" i="5"/>
  <c r="D31" i="5"/>
  <c r="T28" i="5"/>
  <c r="D27" i="5"/>
  <c r="L24" i="5"/>
  <c r="L22" i="5"/>
  <c r="D20" i="5"/>
  <c r="W39" i="5"/>
  <c r="O39" i="5"/>
  <c r="Y38" i="5"/>
  <c r="Q38" i="5"/>
  <c r="I38" i="5"/>
  <c r="S37" i="5"/>
  <c r="K37" i="5"/>
  <c r="U36" i="5"/>
  <c r="M36" i="5"/>
  <c r="W35" i="5"/>
  <c r="O35" i="5"/>
  <c r="Y34" i="5"/>
  <c r="Q34" i="5"/>
  <c r="I34" i="5"/>
  <c r="Y33" i="5"/>
  <c r="Q33" i="5"/>
  <c r="I33" i="5"/>
  <c r="Y32" i="5"/>
  <c r="Q32" i="5"/>
  <c r="I32" i="5"/>
  <c r="Y31" i="5"/>
  <c r="Q31" i="5"/>
  <c r="I31" i="5"/>
  <c r="Y30" i="5"/>
  <c r="Q30" i="5"/>
  <c r="I30" i="5"/>
  <c r="Y29" i="5"/>
  <c r="Q29" i="5"/>
  <c r="I29" i="5"/>
  <c r="Y28" i="5"/>
  <c r="Q28" i="5"/>
  <c r="I28" i="5"/>
  <c r="Y27" i="5"/>
  <c r="Q27" i="5"/>
  <c r="I27" i="5"/>
  <c r="Y26" i="5"/>
  <c r="Q26" i="5"/>
  <c r="I26" i="5"/>
  <c r="Y25" i="5"/>
  <c r="Q25" i="5"/>
  <c r="I25" i="5"/>
  <c r="Y24" i="5"/>
  <c r="Q24" i="5"/>
  <c r="I24" i="5"/>
  <c r="Y23" i="5"/>
  <c r="Q23" i="5"/>
  <c r="I23" i="5"/>
  <c r="Y22" i="5"/>
  <c r="Q22" i="5"/>
  <c r="I22" i="5"/>
  <c r="Y21" i="5"/>
  <c r="Q21" i="5"/>
  <c r="I21" i="5"/>
  <c r="Y20" i="5"/>
  <c r="Q20" i="5"/>
  <c r="I20" i="5"/>
  <c r="T34" i="5"/>
  <c r="L29" i="5"/>
  <c r="L26" i="5"/>
  <c r="D24" i="5"/>
  <c r="T21" i="5"/>
  <c r="V39" i="5"/>
  <c r="N39" i="5"/>
  <c r="X38" i="5"/>
  <c r="P38" i="5"/>
  <c r="H38" i="5"/>
  <c r="R37" i="5"/>
  <c r="J37" i="5"/>
  <c r="T36" i="5"/>
  <c r="L36" i="5"/>
  <c r="V35" i="5"/>
  <c r="N35" i="5"/>
  <c r="X34" i="5"/>
  <c r="P34" i="5"/>
  <c r="H34" i="5"/>
  <c r="X33" i="5"/>
  <c r="P33" i="5"/>
  <c r="H33" i="5"/>
  <c r="X32" i="5"/>
  <c r="P32" i="5"/>
  <c r="H32" i="5"/>
  <c r="X31" i="5"/>
  <c r="P31" i="5"/>
  <c r="H31" i="5"/>
  <c r="X30" i="5"/>
  <c r="P30" i="5"/>
  <c r="H30" i="5"/>
  <c r="X29" i="5"/>
  <c r="P29" i="5"/>
  <c r="H29" i="5"/>
  <c r="X28" i="5"/>
  <c r="P28" i="5"/>
  <c r="H28" i="5"/>
  <c r="X27" i="5"/>
  <c r="P27" i="5"/>
  <c r="H27" i="5"/>
  <c r="X26" i="5"/>
  <c r="P26" i="5"/>
  <c r="H26" i="5"/>
  <c r="X25" i="5"/>
  <c r="P25" i="5"/>
  <c r="H25" i="5"/>
  <c r="X24" i="5"/>
  <c r="P24" i="5"/>
  <c r="H24" i="5"/>
  <c r="X23" i="5"/>
  <c r="P23" i="5"/>
  <c r="H23" i="5"/>
  <c r="X22" i="5"/>
  <c r="P22" i="5"/>
  <c r="H22" i="5"/>
  <c r="X21" i="5"/>
  <c r="P21" i="5"/>
  <c r="H21" i="5"/>
  <c r="X20" i="5"/>
  <c r="T30" i="5"/>
  <c r="L25" i="5"/>
  <c r="D22" i="5"/>
  <c r="U39" i="5"/>
  <c r="M39" i="5"/>
  <c r="W38" i="5"/>
  <c r="O38" i="5"/>
  <c r="Y37" i="5"/>
  <c r="Q37" i="5"/>
  <c r="I37" i="5"/>
  <c r="S36" i="5"/>
  <c r="K36" i="5"/>
  <c r="U35" i="5"/>
  <c r="M35" i="5"/>
  <c r="W34" i="5"/>
  <c r="O34" i="5"/>
  <c r="G34" i="5"/>
  <c r="W33" i="5"/>
  <c r="O33" i="5"/>
  <c r="G33" i="5"/>
  <c r="W32" i="5"/>
  <c r="O32" i="5"/>
  <c r="G32" i="5"/>
  <c r="W31" i="5"/>
  <c r="O31" i="5"/>
  <c r="G31" i="5"/>
  <c r="W30" i="5"/>
  <c r="O30" i="5"/>
  <c r="G30" i="5"/>
  <c r="W29" i="5"/>
  <c r="O29" i="5"/>
  <c r="G29" i="5"/>
  <c r="W28" i="5"/>
  <c r="O28" i="5"/>
  <c r="G28" i="5"/>
  <c r="W27" i="5"/>
  <c r="O27" i="5"/>
  <c r="G27" i="5"/>
  <c r="W26" i="5"/>
  <c r="O26" i="5"/>
  <c r="G26" i="5"/>
  <c r="W25" i="5"/>
  <c r="O25" i="5"/>
  <c r="G25" i="5"/>
  <c r="W24" i="5"/>
  <c r="O24" i="5"/>
  <c r="G24" i="5"/>
  <c r="W23" i="5"/>
  <c r="O23" i="5"/>
  <c r="G23" i="5"/>
  <c r="W22" i="5"/>
  <c r="O22" i="5"/>
  <c r="G22" i="5"/>
  <c r="W21" i="5"/>
  <c r="O21" i="5"/>
  <c r="G21" i="5"/>
  <c r="W20" i="5"/>
  <c r="O20" i="5"/>
  <c r="G20" i="5"/>
  <c r="R39" i="5"/>
  <c r="P36" i="5"/>
  <c r="L34" i="5"/>
  <c r="T32" i="5"/>
  <c r="L31" i="5"/>
  <c r="T29" i="5"/>
  <c r="T27" i="5"/>
  <c r="T25" i="5"/>
  <c r="L23" i="5"/>
  <c r="D21" i="5"/>
  <c r="T39" i="5"/>
  <c r="L39" i="5"/>
  <c r="V38" i="5"/>
  <c r="N38" i="5"/>
  <c r="X37" i="5"/>
  <c r="P37" i="5"/>
  <c r="H37" i="5"/>
  <c r="R36" i="5"/>
  <c r="J36" i="5"/>
  <c r="T35" i="5"/>
  <c r="L35" i="5"/>
  <c r="V34" i="5"/>
  <c r="N34" i="5"/>
  <c r="F34" i="5"/>
  <c r="V33" i="5"/>
  <c r="N33" i="5"/>
  <c r="F33" i="5"/>
  <c r="V32" i="5"/>
  <c r="N32" i="5"/>
  <c r="F32" i="5"/>
  <c r="V31" i="5"/>
  <c r="N31" i="5"/>
  <c r="F31" i="5"/>
  <c r="V30" i="5"/>
  <c r="N30" i="5"/>
  <c r="F30" i="5"/>
  <c r="V29" i="5"/>
  <c r="N29" i="5"/>
  <c r="F29" i="5"/>
  <c r="V28" i="5"/>
  <c r="N28" i="5"/>
  <c r="F28" i="5"/>
  <c r="V27" i="5"/>
  <c r="N27" i="5"/>
  <c r="F27" i="5"/>
  <c r="V26" i="5"/>
  <c r="N26" i="5"/>
  <c r="F26" i="5"/>
  <c r="V25" i="5"/>
  <c r="N25" i="5"/>
  <c r="F25" i="5"/>
  <c r="V24" i="5"/>
  <c r="N24" i="5"/>
  <c r="F24" i="5"/>
  <c r="V23" i="5"/>
  <c r="N23" i="5"/>
  <c r="F23" i="5"/>
  <c r="V22" i="5"/>
  <c r="N22" i="5"/>
  <c r="F22" i="5"/>
  <c r="V21" i="5"/>
  <c r="N21" i="5"/>
  <c r="F21" i="5"/>
  <c r="V20" i="5"/>
  <c r="N20" i="5"/>
  <c r="F20" i="5"/>
  <c r="V37" i="5"/>
  <c r="D33" i="5"/>
  <c r="L30" i="5"/>
  <c r="D28" i="5"/>
  <c r="T26" i="5"/>
  <c r="T24" i="5"/>
  <c r="T22" i="5"/>
  <c r="T20" i="5"/>
  <c r="S39" i="5"/>
  <c r="K39" i="5"/>
  <c r="U38" i="5"/>
  <c r="M38" i="5"/>
  <c r="W37" i="5"/>
  <c r="O37" i="5"/>
  <c r="Y36" i="5"/>
  <c r="Q36" i="5"/>
  <c r="I36" i="5"/>
  <c r="S35" i="5"/>
  <c r="K35" i="5"/>
  <c r="U34" i="5"/>
  <c r="M34" i="5"/>
  <c r="E34" i="5"/>
  <c r="U33" i="5"/>
  <c r="M33" i="5"/>
  <c r="E33" i="5"/>
  <c r="U32" i="5"/>
  <c r="M32" i="5"/>
  <c r="E32" i="5"/>
  <c r="U31" i="5"/>
  <c r="M31" i="5"/>
  <c r="E31" i="5"/>
  <c r="U30" i="5"/>
  <c r="M30" i="5"/>
  <c r="E30" i="5"/>
  <c r="U29" i="5"/>
  <c r="M29" i="5"/>
  <c r="E29" i="5"/>
  <c r="U28" i="5"/>
  <c r="M28" i="5"/>
  <c r="E28" i="5"/>
  <c r="U27" i="5"/>
  <c r="M27" i="5"/>
  <c r="E27" i="5"/>
  <c r="U26" i="5"/>
  <c r="M26" i="5"/>
  <c r="E26" i="5"/>
  <c r="U25" i="5"/>
  <c r="M25" i="5"/>
  <c r="E25" i="5"/>
  <c r="U24" i="5"/>
  <c r="M24" i="5"/>
  <c r="E24" i="5"/>
  <c r="U23" i="5"/>
  <c r="M23" i="5"/>
  <c r="E23" i="5"/>
  <c r="U22" i="5"/>
  <c r="M22" i="5"/>
  <c r="E22" i="5"/>
  <c r="U21" i="5"/>
  <c r="M21" i="5"/>
  <c r="E21" i="5"/>
  <c r="U20" i="5"/>
  <c r="M20" i="5"/>
  <c r="E20" i="5"/>
  <c r="J39" i="5"/>
  <c r="N37" i="5"/>
  <c r="X36" i="5"/>
  <c r="H36" i="5"/>
  <c r="J35" i="5"/>
  <c r="T33" i="5"/>
  <c r="D32" i="5"/>
  <c r="D30" i="5"/>
  <c r="L28" i="5"/>
  <c r="D26" i="5"/>
  <c r="T23" i="5"/>
  <c r="L21" i="5"/>
  <c r="L11" i="3" l="1"/>
  <c r="L10" i="3"/>
  <c r="E9" i="3"/>
  <c r="H9" i="3" s="1"/>
  <c r="E8" i="3" l="1"/>
  <c r="J39" i="3" s="1"/>
  <c r="H36" i="3"/>
  <c r="D23" i="3"/>
  <c r="E22" i="3"/>
  <c r="M20" i="3"/>
  <c r="G32" i="3"/>
  <c r="O36" i="3"/>
  <c r="C32" i="3"/>
  <c r="C28" i="3"/>
  <c r="C24" i="3"/>
  <c r="C20" i="3"/>
  <c r="H21" i="3"/>
  <c r="P35" i="3"/>
  <c r="J31" i="3"/>
  <c r="J27" i="3"/>
  <c r="J23" i="3"/>
  <c r="I23" i="3"/>
  <c r="H20" i="3"/>
  <c r="I37" i="3"/>
  <c r="M36" i="3"/>
  <c r="Y34" i="3"/>
  <c r="Y31" i="3"/>
  <c r="Y30" i="3"/>
  <c r="Y27" i="3"/>
  <c r="Y26" i="3"/>
  <c r="V39" i="3"/>
  <c r="P38" i="3"/>
  <c r="P34" i="3"/>
  <c r="P33" i="3"/>
  <c r="P30" i="3"/>
  <c r="P29" i="3"/>
  <c r="P26" i="3"/>
  <c r="P25" i="3"/>
  <c r="N38" i="3"/>
  <c r="H37" i="3"/>
  <c r="N33" i="3"/>
  <c r="N32" i="3"/>
  <c r="V29" i="3"/>
  <c r="N29" i="3"/>
  <c r="N28" i="3"/>
  <c r="V25" i="3"/>
  <c r="N25" i="3"/>
  <c r="N24" i="3"/>
  <c r="V21" i="3"/>
  <c r="N21" i="3"/>
  <c r="N20" i="3"/>
  <c r="Y36" i="3"/>
  <c r="Q36" i="3"/>
  <c r="K35" i="3"/>
  <c r="M32" i="3"/>
  <c r="E32" i="3"/>
  <c r="E31" i="3"/>
  <c r="U26" i="3"/>
  <c r="T29" i="3"/>
  <c r="J35" i="3"/>
  <c r="D25" i="3"/>
  <c r="W25" i="3"/>
  <c r="D31" i="3"/>
  <c r="W26" i="3"/>
  <c r="U27" i="3"/>
  <c r="G31" i="3"/>
  <c r="U22" i="3" l="1"/>
  <c r="Q21" i="3"/>
  <c r="R24" i="3"/>
  <c r="X24" i="3"/>
  <c r="K21" i="3"/>
  <c r="K38" i="3"/>
  <c r="O27" i="3"/>
  <c r="D32" i="3"/>
  <c r="G28" i="3"/>
  <c r="K36" i="3"/>
  <c r="O37" i="3"/>
  <c r="F34" i="3"/>
  <c r="H31" i="3"/>
  <c r="Y22" i="3"/>
  <c r="Q32" i="3"/>
  <c r="X21" i="3"/>
  <c r="B25" i="3"/>
  <c r="B33" i="3"/>
  <c r="Q20" i="3"/>
  <c r="S25" i="3"/>
  <c r="S33" i="3"/>
  <c r="T26" i="3"/>
  <c r="M26" i="3"/>
  <c r="D29" i="3"/>
  <c r="U35" i="3"/>
  <c r="E33" i="3"/>
  <c r="N22" i="3"/>
  <c r="N30" i="3"/>
  <c r="N34" i="3"/>
  <c r="P27" i="3"/>
  <c r="P31" i="3"/>
  <c r="V35" i="3"/>
  <c r="Y23" i="3"/>
  <c r="Y28" i="3"/>
  <c r="Y32" i="3"/>
  <c r="S37" i="3"/>
  <c r="X22" i="3"/>
  <c r="J21" i="3"/>
  <c r="J25" i="3"/>
  <c r="J29" i="3"/>
  <c r="J33" i="3"/>
  <c r="J38" i="3"/>
  <c r="I21" i="3"/>
  <c r="C22" i="3"/>
  <c r="C26" i="3"/>
  <c r="C30" i="3"/>
  <c r="C34" i="3"/>
  <c r="I39" i="3"/>
  <c r="U25" i="3"/>
  <c r="L28" i="3"/>
  <c r="O25" i="3"/>
  <c r="W31" i="3"/>
  <c r="E28" i="3"/>
  <c r="G34" i="3"/>
  <c r="M23" i="3"/>
  <c r="L22" i="3"/>
  <c r="F26" i="3"/>
  <c r="L39" i="3"/>
  <c r="N35" i="3"/>
  <c r="Q28" i="3"/>
  <c r="K37" i="3"/>
  <c r="B21" i="3"/>
  <c r="B29" i="3"/>
  <c r="T37" i="3"/>
  <c r="S21" i="3"/>
  <c r="S29" i="3"/>
  <c r="S38" i="3"/>
  <c r="T30" i="3"/>
  <c r="O34" i="3"/>
  <c r="U20" i="3"/>
  <c r="E25" i="3"/>
  <c r="G23" i="3"/>
  <c r="E29" i="3"/>
  <c r="W37" i="3"/>
  <c r="N26" i="3"/>
  <c r="T39" i="3"/>
  <c r="R39" i="3"/>
  <c r="G24" i="3"/>
  <c r="M21" i="3"/>
  <c r="M29" i="3"/>
  <c r="M33" i="3"/>
  <c r="M38" i="3"/>
  <c r="V22" i="3"/>
  <c r="V26" i="3"/>
  <c r="V30" i="3"/>
  <c r="V34" i="3"/>
  <c r="W38" i="3"/>
  <c r="X27" i="3"/>
  <c r="X31" i="3"/>
  <c r="L36" i="3"/>
  <c r="Y24" i="3"/>
  <c r="I29" i="3"/>
  <c r="I33" i="3"/>
  <c r="I38" i="3"/>
  <c r="X23" i="3"/>
  <c r="R21" i="3"/>
  <c r="R25" i="3"/>
  <c r="R29" i="3"/>
  <c r="R33" i="3"/>
  <c r="R38" i="3"/>
  <c r="Y21" i="3"/>
  <c r="K22" i="3"/>
  <c r="K26" i="3"/>
  <c r="K30" i="3"/>
  <c r="K34" i="3"/>
  <c r="Q39" i="3"/>
  <c r="W24" i="3"/>
  <c r="M27" i="3"/>
  <c r="W22" i="3"/>
  <c r="G29" i="3"/>
  <c r="G27" i="3"/>
  <c r="W32" i="3"/>
  <c r="L25" i="3"/>
  <c r="G25" i="3"/>
  <c r="X30" i="3"/>
  <c r="I32" i="3"/>
  <c r="X20" i="3"/>
  <c r="R32" i="3"/>
  <c r="K29" i="3"/>
  <c r="E26" i="3"/>
  <c r="U32" i="3"/>
  <c r="F30" i="3"/>
  <c r="N37" i="3"/>
  <c r="U33" i="3"/>
  <c r="F23" i="3"/>
  <c r="L35" i="3"/>
  <c r="H32" i="3"/>
  <c r="I25" i="3"/>
  <c r="Q33" i="3"/>
  <c r="P24" i="3"/>
  <c r="B34" i="3"/>
  <c r="Q22" i="3"/>
  <c r="S26" i="3"/>
  <c r="S34" i="3"/>
  <c r="D24" i="3"/>
  <c r="O26" i="3"/>
  <c r="L26" i="3"/>
  <c r="M35" i="3"/>
  <c r="O31" i="3"/>
  <c r="E30" i="3"/>
  <c r="K39" i="3"/>
  <c r="N23" i="3"/>
  <c r="N31" i="3"/>
  <c r="T35" i="3"/>
  <c r="H23" i="3"/>
  <c r="P28" i="3"/>
  <c r="P32" i="3"/>
  <c r="J37" i="3"/>
  <c r="Y25" i="3"/>
  <c r="Y29" i="3"/>
  <c r="Y33" i="3"/>
  <c r="Y38" i="3"/>
  <c r="I20" i="3"/>
  <c r="J22" i="3"/>
  <c r="J26" i="3"/>
  <c r="J30" i="3"/>
  <c r="J34" i="3"/>
  <c r="P39" i="3"/>
  <c r="Q23" i="3"/>
  <c r="C23" i="3"/>
  <c r="C27" i="3"/>
  <c r="C31" i="3"/>
  <c r="I35" i="3"/>
  <c r="S36" i="3"/>
  <c r="E23" i="3"/>
  <c r="T25" i="3"/>
  <c r="E21" i="3"/>
  <c r="T24" i="3"/>
  <c r="M25" i="3"/>
  <c r="D28" i="3"/>
  <c r="M24" i="3"/>
  <c r="V33" i="3"/>
  <c r="X26" i="3"/>
  <c r="I28" i="3"/>
  <c r="R20" i="3"/>
  <c r="L37" i="3"/>
  <c r="K33" i="3"/>
  <c r="Y37" i="3"/>
  <c r="E24" i="3"/>
  <c r="H27" i="3"/>
  <c r="L23" i="3"/>
  <c r="U29" i="3"/>
  <c r="U38" i="3"/>
  <c r="F27" i="3"/>
  <c r="F31" i="3"/>
  <c r="H28" i="3"/>
  <c r="T36" i="3"/>
  <c r="Q29" i="3"/>
  <c r="Q38" i="3"/>
  <c r="B22" i="3"/>
  <c r="B30" i="3"/>
  <c r="H39" i="3"/>
  <c r="S22" i="3"/>
  <c r="S30" i="3"/>
  <c r="Y39" i="3"/>
  <c r="D22" i="3"/>
  <c r="G30" i="3"/>
  <c r="M22" i="3"/>
  <c r="E34" i="3"/>
  <c r="N27" i="3"/>
  <c r="W33" i="3"/>
  <c r="O21" i="3"/>
  <c r="M39" i="3"/>
  <c r="M30" i="3"/>
  <c r="M34" i="3"/>
  <c r="S39" i="3"/>
  <c r="V23" i="3"/>
  <c r="V27" i="3"/>
  <c r="V31" i="3"/>
  <c r="J36" i="3"/>
  <c r="H24" i="3"/>
  <c r="X28" i="3"/>
  <c r="X32" i="3"/>
  <c r="R37" i="3"/>
  <c r="I26" i="3"/>
  <c r="I30" i="3"/>
  <c r="I34" i="3"/>
  <c r="O39" i="3"/>
  <c r="Y20" i="3"/>
  <c r="R22" i="3"/>
  <c r="R26" i="3"/>
  <c r="R30" i="3"/>
  <c r="R34" i="3"/>
  <c r="X39" i="3"/>
  <c r="I24" i="3"/>
  <c r="K23" i="3"/>
  <c r="K27" i="3"/>
  <c r="K31" i="3"/>
  <c r="Q35" i="3"/>
  <c r="W34" i="3"/>
  <c r="G22" i="3"/>
  <c r="U24" i="3"/>
  <c r="P36" i="3"/>
  <c r="G20" i="3"/>
  <c r="O24" i="3"/>
  <c r="V37" i="3"/>
  <c r="L24" i="3"/>
  <c r="V38" i="3"/>
  <c r="X34" i="3"/>
  <c r="U36" i="3"/>
  <c r="R28" i="3"/>
  <c r="K25" i="3"/>
  <c r="L30" i="3"/>
  <c r="D26" i="3"/>
  <c r="F22" i="3"/>
  <c r="O20" i="3"/>
  <c r="P21" i="3"/>
  <c r="B26" i="3"/>
  <c r="L27" i="3"/>
  <c r="O32" i="3"/>
  <c r="T20" i="3"/>
  <c r="X36" i="3"/>
  <c r="U30" i="3"/>
  <c r="U34" i="3"/>
  <c r="F20" i="3"/>
  <c r="F24" i="3"/>
  <c r="F28" i="3"/>
  <c r="F32" i="3"/>
  <c r="R36" i="3"/>
  <c r="H25" i="3"/>
  <c r="H29" i="3"/>
  <c r="H33" i="3"/>
  <c r="H38" i="3"/>
  <c r="Q26" i="3"/>
  <c r="Q30" i="3"/>
  <c r="Q34" i="3"/>
  <c r="W39" i="3"/>
  <c r="I22" i="3"/>
  <c r="B23" i="3"/>
  <c r="B27" i="3"/>
  <c r="B31" i="3"/>
  <c r="H35" i="3"/>
  <c r="P20" i="3"/>
  <c r="Q25" i="3"/>
  <c r="S23" i="3"/>
  <c r="S27" i="3"/>
  <c r="S31" i="3"/>
  <c r="Y35" i="3"/>
  <c r="O33" i="3"/>
  <c r="L21" i="3"/>
  <c r="W23" i="3"/>
  <c r="L29" i="3"/>
  <c r="L38" i="3"/>
  <c r="T23" i="3"/>
  <c r="R35" i="3"/>
  <c r="O23" i="3"/>
  <c r="D34" i="3"/>
  <c r="W28" i="3"/>
  <c r="W29" i="3"/>
  <c r="O28" i="3"/>
  <c r="T33" i="3"/>
  <c r="M31" i="3"/>
  <c r="S35" i="3"/>
  <c r="V20" i="3"/>
  <c r="V24" i="3"/>
  <c r="V28" i="3"/>
  <c r="V32" i="3"/>
  <c r="P37" i="3"/>
  <c r="X25" i="3"/>
  <c r="X29" i="3"/>
  <c r="X33" i="3"/>
  <c r="X38" i="3"/>
  <c r="I27" i="3"/>
  <c r="I31" i="3"/>
  <c r="O35" i="3"/>
  <c r="Q37" i="3"/>
  <c r="Q24" i="3"/>
  <c r="R23" i="3"/>
  <c r="R27" i="3"/>
  <c r="R31" i="3"/>
  <c r="X35" i="3"/>
  <c r="H22" i="3"/>
  <c r="K20" i="3"/>
  <c r="K24" i="3"/>
  <c r="K28" i="3"/>
  <c r="K32" i="3"/>
  <c r="W36" i="3"/>
  <c r="W30" i="3"/>
  <c r="T38" i="3"/>
  <c r="G21" i="3"/>
  <c r="O30" i="3"/>
  <c r="L34" i="3"/>
  <c r="W21" i="3"/>
  <c r="T32" i="3"/>
  <c r="U28" i="3"/>
  <c r="T28" i="3"/>
  <c r="T27" i="3"/>
  <c r="L32" i="3"/>
  <c r="U31" i="3"/>
  <c r="I36" i="3"/>
  <c r="F21" i="3"/>
  <c r="F25" i="3"/>
  <c r="F29" i="3"/>
  <c r="F33" i="3"/>
  <c r="X37" i="3"/>
  <c r="H26" i="3"/>
  <c r="H30" i="3"/>
  <c r="H34" i="3"/>
  <c r="N39" i="3"/>
  <c r="Q27" i="3"/>
  <c r="Q31" i="3"/>
  <c r="W35" i="3"/>
  <c r="U39" i="3"/>
  <c r="B20" i="3"/>
  <c r="B24" i="3"/>
  <c r="B28" i="3"/>
  <c r="B32" i="3"/>
  <c r="N36" i="3"/>
  <c r="P22" i="3"/>
  <c r="S20" i="3"/>
  <c r="S24" i="3"/>
  <c r="S28" i="3"/>
  <c r="S32" i="3"/>
  <c r="M37" i="3"/>
  <c r="O29" i="3"/>
  <c r="T34" i="3"/>
  <c r="L20" i="3"/>
  <c r="U23" i="3"/>
  <c r="D33" i="3"/>
  <c r="D21" i="3"/>
  <c r="L31" i="3"/>
  <c r="W27" i="3"/>
  <c r="J20" i="3"/>
  <c r="J24" i="3"/>
  <c r="J28" i="3"/>
  <c r="J32" i="3"/>
  <c r="V36" i="3"/>
  <c r="P23" i="3"/>
  <c r="C21" i="3"/>
  <c r="C25" i="3"/>
  <c r="C29" i="3"/>
  <c r="C33" i="3"/>
  <c r="U37" i="3"/>
  <c r="M28" i="3"/>
  <c r="L33" i="3"/>
  <c r="G33" i="3"/>
  <c r="O38" i="3"/>
  <c r="T31" i="3"/>
  <c r="E20" i="3"/>
  <c r="D30" i="3"/>
  <c r="O22" i="3"/>
  <c r="T22" i="3"/>
  <c r="E27" i="3"/>
  <c r="U21" i="3"/>
  <c r="T21" i="3"/>
  <c r="D27" i="3"/>
  <c r="G26" i="3"/>
  <c r="W20" i="3"/>
  <c r="D20" i="3"/>
  <c r="L11" i="2"/>
  <c r="L10" i="2"/>
  <c r="E9" i="2"/>
  <c r="H9" i="2" s="1"/>
  <c r="E8" i="2" l="1"/>
  <c r="S39" i="2" l="1"/>
  <c r="K39" i="2"/>
  <c r="O38" i="2"/>
  <c r="S37" i="2"/>
  <c r="K37" i="2"/>
  <c r="O36" i="2"/>
  <c r="S35" i="2"/>
  <c r="K35" i="2"/>
  <c r="O34" i="2"/>
  <c r="G34" i="2"/>
  <c r="Q33" i="2"/>
  <c r="I33" i="2"/>
  <c r="S32" i="2"/>
  <c r="K32" i="2"/>
  <c r="C32" i="2"/>
  <c r="M31" i="2"/>
  <c r="E31" i="2"/>
  <c r="O30" i="2"/>
  <c r="G30" i="2"/>
  <c r="Q29" i="2"/>
  <c r="I29" i="2"/>
  <c r="S28" i="2"/>
  <c r="K28" i="2"/>
  <c r="C28" i="2"/>
  <c r="M27" i="2"/>
  <c r="E27" i="2"/>
  <c r="O26" i="2"/>
  <c r="G26" i="2"/>
  <c r="Q25" i="2"/>
  <c r="I25" i="2"/>
  <c r="S24" i="2"/>
  <c r="K24" i="2"/>
  <c r="C24" i="2"/>
  <c r="M23" i="2"/>
  <c r="E23" i="2"/>
  <c r="O22" i="2"/>
  <c r="G22" i="2"/>
  <c r="Q21" i="2"/>
  <c r="I21" i="2"/>
  <c r="S20" i="2"/>
  <c r="K20" i="2"/>
  <c r="C20" i="2"/>
  <c r="R39" i="2"/>
  <c r="J39" i="2"/>
  <c r="N38" i="2"/>
  <c r="R37" i="2"/>
  <c r="J37" i="2"/>
  <c r="N36" i="2"/>
  <c r="R35" i="2"/>
  <c r="J35" i="2"/>
  <c r="N34" i="2"/>
  <c r="F34" i="2"/>
  <c r="P33" i="2"/>
  <c r="H33" i="2"/>
  <c r="R32" i="2"/>
  <c r="J32" i="2"/>
  <c r="B32" i="2"/>
  <c r="L31" i="2"/>
  <c r="D31" i="2"/>
  <c r="N30" i="2"/>
  <c r="F30" i="2"/>
  <c r="P29" i="2"/>
  <c r="H29" i="2"/>
  <c r="R28" i="2"/>
  <c r="J28" i="2"/>
  <c r="B28" i="2"/>
  <c r="L27" i="2"/>
  <c r="D27" i="2"/>
  <c r="N26" i="2"/>
  <c r="F26" i="2"/>
  <c r="P25" i="2"/>
  <c r="H25" i="2"/>
  <c r="R24" i="2"/>
  <c r="J24" i="2"/>
  <c r="B24" i="2"/>
  <c r="L23" i="2"/>
  <c r="D23" i="2"/>
  <c r="N22" i="2"/>
  <c r="F22" i="2"/>
  <c r="P21" i="2"/>
  <c r="H21" i="2"/>
  <c r="R20" i="2"/>
  <c r="J20" i="2"/>
  <c r="Q39" i="2"/>
  <c r="I39" i="2"/>
  <c r="M38" i="2"/>
  <c r="Q37" i="2"/>
  <c r="I37" i="2"/>
  <c r="M36" i="2"/>
  <c r="Q35" i="2"/>
  <c r="I35" i="2"/>
  <c r="M34" i="2"/>
  <c r="E34" i="2"/>
  <c r="O33" i="2"/>
  <c r="G33" i="2"/>
  <c r="Q32" i="2"/>
  <c r="I32" i="2"/>
  <c r="S31" i="2"/>
  <c r="K31" i="2"/>
  <c r="C31" i="2"/>
  <c r="M30" i="2"/>
  <c r="E30" i="2"/>
  <c r="O29" i="2"/>
  <c r="G29" i="2"/>
  <c r="Q28" i="2"/>
  <c r="I28" i="2"/>
  <c r="S27" i="2"/>
  <c r="K27" i="2"/>
  <c r="C27" i="2"/>
  <c r="M26" i="2"/>
  <c r="E26" i="2"/>
  <c r="O25" i="2"/>
  <c r="G25" i="2"/>
  <c r="Q24" i="2"/>
  <c r="I24" i="2"/>
  <c r="S23" i="2"/>
  <c r="K23" i="2"/>
  <c r="C23" i="2"/>
  <c r="M22" i="2"/>
  <c r="E22" i="2"/>
  <c r="O21" i="2"/>
  <c r="G21" i="2"/>
  <c r="Q20" i="2"/>
  <c r="I20" i="2"/>
  <c r="D21" i="2"/>
  <c r="P39" i="2"/>
  <c r="H39" i="2"/>
  <c r="L38" i="2"/>
  <c r="P37" i="2"/>
  <c r="H37" i="2"/>
  <c r="L36" i="2"/>
  <c r="P35" i="2"/>
  <c r="H35" i="2"/>
  <c r="L34" i="2"/>
  <c r="D34" i="2"/>
  <c r="N33" i="2"/>
  <c r="F33" i="2"/>
  <c r="P32" i="2"/>
  <c r="H32" i="2"/>
  <c r="R31" i="2"/>
  <c r="J31" i="2"/>
  <c r="B31" i="2"/>
  <c r="L30" i="2"/>
  <c r="D30" i="2"/>
  <c r="N29" i="2"/>
  <c r="F29" i="2"/>
  <c r="P28" i="2"/>
  <c r="H28" i="2"/>
  <c r="R27" i="2"/>
  <c r="J27" i="2"/>
  <c r="B27" i="2"/>
  <c r="L26" i="2"/>
  <c r="D26" i="2"/>
  <c r="N25" i="2"/>
  <c r="F25" i="2"/>
  <c r="P24" i="2"/>
  <c r="H24" i="2"/>
  <c r="R23" i="2"/>
  <c r="J23" i="2"/>
  <c r="B23" i="2"/>
  <c r="L22" i="2"/>
  <c r="D22" i="2"/>
  <c r="N21" i="2"/>
  <c r="F21" i="2"/>
  <c r="P20" i="2"/>
  <c r="H20" i="2"/>
  <c r="B22" i="2"/>
  <c r="F20" i="2"/>
  <c r="O39" i="2"/>
  <c r="S38" i="2"/>
  <c r="K38" i="2"/>
  <c r="O37" i="2"/>
  <c r="S36" i="2"/>
  <c r="K36" i="2"/>
  <c r="O35" i="2"/>
  <c r="S34" i="2"/>
  <c r="K34" i="2"/>
  <c r="C34" i="2"/>
  <c r="M33" i="2"/>
  <c r="E33" i="2"/>
  <c r="O32" i="2"/>
  <c r="G32" i="2"/>
  <c r="Q31" i="2"/>
  <c r="I31" i="2"/>
  <c r="S30" i="2"/>
  <c r="K30" i="2"/>
  <c r="C30" i="2"/>
  <c r="M29" i="2"/>
  <c r="E29" i="2"/>
  <c r="O28" i="2"/>
  <c r="G28" i="2"/>
  <c r="Q27" i="2"/>
  <c r="I27" i="2"/>
  <c r="S26" i="2"/>
  <c r="K26" i="2"/>
  <c r="C26" i="2"/>
  <c r="M25" i="2"/>
  <c r="E25" i="2"/>
  <c r="O24" i="2"/>
  <c r="G24" i="2"/>
  <c r="Q23" i="2"/>
  <c r="I23" i="2"/>
  <c r="S22" i="2"/>
  <c r="K22" i="2"/>
  <c r="C22" i="2"/>
  <c r="M21" i="2"/>
  <c r="E21" i="2"/>
  <c r="O20" i="2"/>
  <c r="G20" i="2"/>
  <c r="N39" i="2"/>
  <c r="R38" i="2"/>
  <c r="J38" i="2"/>
  <c r="N37" i="2"/>
  <c r="R36" i="2"/>
  <c r="J36" i="2"/>
  <c r="N35" i="2"/>
  <c r="R34" i="2"/>
  <c r="J34" i="2"/>
  <c r="B34" i="2"/>
  <c r="L33" i="2"/>
  <c r="D33" i="2"/>
  <c r="N32" i="2"/>
  <c r="F32" i="2"/>
  <c r="P31" i="2"/>
  <c r="H31" i="2"/>
  <c r="R30" i="2"/>
  <c r="J30" i="2"/>
  <c r="B30" i="2"/>
  <c r="L29" i="2"/>
  <c r="D29" i="2"/>
  <c r="N28" i="2"/>
  <c r="F28" i="2"/>
  <c r="P27" i="2"/>
  <c r="H27" i="2"/>
  <c r="R26" i="2"/>
  <c r="J26" i="2"/>
  <c r="B26" i="2"/>
  <c r="L25" i="2"/>
  <c r="D25" i="2"/>
  <c r="N24" i="2"/>
  <c r="F24" i="2"/>
  <c r="P23" i="2"/>
  <c r="H23" i="2"/>
  <c r="R22" i="2"/>
  <c r="J22" i="2"/>
  <c r="L21" i="2"/>
  <c r="N20" i="2"/>
  <c r="B20" i="2"/>
  <c r="M39" i="2"/>
  <c r="Q38" i="2"/>
  <c r="I38" i="2"/>
  <c r="M37" i="2"/>
  <c r="Q36" i="2"/>
  <c r="I36" i="2"/>
  <c r="M35" i="2"/>
  <c r="Q34" i="2"/>
  <c r="I34" i="2"/>
  <c r="S33" i="2"/>
  <c r="K33" i="2"/>
  <c r="C33" i="2"/>
  <c r="M32" i="2"/>
  <c r="E32" i="2"/>
  <c r="O31" i="2"/>
  <c r="G31" i="2"/>
  <c r="Q30" i="2"/>
  <c r="I30" i="2"/>
  <c r="S29" i="2"/>
  <c r="K29" i="2"/>
  <c r="C29" i="2"/>
  <c r="M28" i="2"/>
  <c r="E28" i="2"/>
  <c r="O27" i="2"/>
  <c r="G27" i="2"/>
  <c r="Q26" i="2"/>
  <c r="I26" i="2"/>
  <c r="S25" i="2"/>
  <c r="K25" i="2"/>
  <c r="C25" i="2"/>
  <c r="M24" i="2"/>
  <c r="E24" i="2"/>
  <c r="O23" i="2"/>
  <c r="G23" i="2"/>
  <c r="Q22" i="2"/>
  <c r="I22" i="2"/>
  <c r="S21" i="2"/>
  <c r="K21" i="2"/>
  <c r="C21" i="2"/>
  <c r="M20" i="2"/>
  <c r="E20" i="2"/>
  <c r="L39" i="2"/>
  <c r="P38" i="2"/>
  <c r="H38" i="2"/>
  <c r="L37" i="2"/>
  <c r="P36" i="2"/>
  <c r="H36" i="2"/>
  <c r="L35" i="2"/>
  <c r="P34" i="2"/>
  <c r="H34" i="2"/>
  <c r="R33" i="2"/>
  <c r="J33" i="2"/>
  <c r="B33" i="2"/>
  <c r="L32" i="2"/>
  <c r="D32" i="2"/>
  <c r="N31" i="2"/>
  <c r="F31" i="2"/>
  <c r="P30" i="2"/>
  <c r="H30" i="2"/>
  <c r="R29" i="2"/>
  <c r="J29" i="2"/>
  <c r="B29" i="2"/>
  <c r="L28" i="2"/>
  <c r="D28" i="2"/>
  <c r="N27" i="2"/>
  <c r="F27" i="2"/>
  <c r="P26" i="2"/>
  <c r="H26" i="2"/>
  <c r="R25" i="2"/>
  <c r="J25" i="2"/>
  <c r="B25" i="2"/>
  <c r="L24" i="2"/>
  <c r="D24" i="2"/>
  <c r="N23" i="2"/>
  <c r="F23" i="2"/>
  <c r="P22" i="2"/>
  <c r="H22" i="2"/>
  <c r="R21" i="2"/>
  <c r="J21" i="2"/>
  <c r="B21" i="2"/>
  <c r="L20" i="2"/>
  <c r="D20" i="2"/>
  <c r="L11" i="1" l="1"/>
  <c r="L10" i="1"/>
  <c r="E9" i="1"/>
  <c r="H9" i="1" s="1"/>
  <c r="E8" i="1" l="1"/>
  <c r="C20" i="1" l="1"/>
  <c r="O20" i="1"/>
  <c r="D21" i="1"/>
  <c r="P21" i="1"/>
  <c r="E22" i="1"/>
  <c r="Q22" i="1"/>
  <c r="F23" i="1"/>
  <c r="R23" i="1"/>
  <c r="G24" i="1"/>
  <c r="S24" i="1"/>
  <c r="H25" i="1"/>
  <c r="T25" i="1"/>
  <c r="I26" i="1"/>
  <c r="U26" i="1"/>
  <c r="J27" i="1"/>
  <c r="V27" i="1"/>
  <c r="K28" i="1"/>
  <c r="W28" i="1"/>
  <c r="L29" i="1"/>
  <c r="X29" i="1"/>
  <c r="Y30" i="1"/>
  <c r="N31" i="1"/>
  <c r="C32" i="1"/>
  <c r="O32" i="1"/>
  <c r="P33" i="1"/>
  <c r="E34" i="1"/>
  <c r="Q34" i="1"/>
  <c r="W35" i="1"/>
  <c r="K37" i="1"/>
  <c r="W37" i="1"/>
  <c r="K39" i="1"/>
  <c r="W39" i="1"/>
  <c r="P20" i="1"/>
  <c r="I25" i="1"/>
  <c r="V26" i="1"/>
  <c r="L28" i="1"/>
  <c r="M29" i="1"/>
  <c r="C31" i="1"/>
  <c r="P32" i="1"/>
  <c r="F34" i="1"/>
  <c r="X35" i="1"/>
  <c r="L37" i="1"/>
  <c r="R38" i="1"/>
  <c r="B31" i="1"/>
  <c r="G34" i="1"/>
  <c r="M39" i="1"/>
  <c r="D20" i="1"/>
  <c r="Q21" i="1"/>
  <c r="R22" i="1"/>
  <c r="S23" i="1"/>
  <c r="T24" i="1"/>
  <c r="J26" i="1"/>
  <c r="K27" i="1"/>
  <c r="X28" i="1"/>
  <c r="N30" i="1"/>
  <c r="D32" i="1"/>
  <c r="Q33" i="1"/>
  <c r="L35" i="1"/>
  <c r="X37" i="1"/>
  <c r="X39" i="1"/>
  <c r="E32" i="1"/>
  <c r="E20" i="1"/>
  <c r="Q20" i="1"/>
  <c r="F21" i="1"/>
  <c r="R21" i="1"/>
  <c r="G22" i="1"/>
  <c r="S22" i="1"/>
  <c r="H23" i="1"/>
  <c r="T23" i="1"/>
  <c r="I24" i="1"/>
  <c r="U24" i="1"/>
  <c r="J25" i="1"/>
  <c r="V25" i="1"/>
  <c r="K26" i="1"/>
  <c r="W26" i="1"/>
  <c r="L27" i="1"/>
  <c r="X27" i="1"/>
  <c r="M28" i="1"/>
  <c r="Y28" i="1"/>
  <c r="N29" i="1"/>
  <c r="C30" i="1"/>
  <c r="O30" i="1"/>
  <c r="F33" i="1"/>
  <c r="Y35" i="1"/>
  <c r="S38" i="1"/>
  <c r="B34" i="1"/>
  <c r="F20" i="1"/>
  <c r="R20" i="1"/>
  <c r="G21" i="1"/>
  <c r="S21" i="1"/>
  <c r="H22" i="1"/>
  <c r="T22" i="1"/>
  <c r="I23" i="1"/>
  <c r="U23" i="1"/>
  <c r="J24" i="1"/>
  <c r="V24" i="1"/>
  <c r="K25" i="1"/>
  <c r="W25" i="1"/>
  <c r="L26" i="1"/>
  <c r="X26" i="1"/>
  <c r="M27" i="1"/>
  <c r="Y27" i="1"/>
  <c r="N28" i="1"/>
  <c r="C29" i="1"/>
  <c r="O29" i="1"/>
  <c r="D30" i="1"/>
  <c r="P30" i="1"/>
  <c r="E31" i="1"/>
  <c r="Q31" i="1"/>
  <c r="F32" i="1"/>
  <c r="R32" i="1"/>
  <c r="G33" i="1"/>
  <c r="S33" i="1"/>
  <c r="H34" i="1"/>
  <c r="T34" i="1"/>
  <c r="N35" i="1"/>
  <c r="H36" i="1"/>
  <c r="T36" i="1"/>
  <c r="N37" i="1"/>
  <c r="H38" i="1"/>
  <c r="T38" i="1"/>
  <c r="N39" i="1"/>
  <c r="B21" i="1"/>
  <c r="B33" i="1"/>
  <c r="U22" i="1"/>
  <c r="Y26" i="1"/>
  <c r="C28" i="1"/>
  <c r="D29" i="1"/>
  <c r="E30" i="1"/>
  <c r="Q30" i="1"/>
  <c r="R31" i="1"/>
  <c r="S32" i="1"/>
  <c r="H33" i="1"/>
  <c r="I34" i="1"/>
  <c r="O35" i="1"/>
  <c r="U36" i="1"/>
  <c r="O37" i="1"/>
  <c r="U38" i="1"/>
  <c r="B22" i="1"/>
  <c r="G20" i="1"/>
  <c r="S20" i="1"/>
  <c r="H21" i="1"/>
  <c r="T21" i="1"/>
  <c r="I22" i="1"/>
  <c r="J23" i="1"/>
  <c r="V23" i="1"/>
  <c r="K24" i="1"/>
  <c r="W24" i="1"/>
  <c r="L25" i="1"/>
  <c r="X25" i="1"/>
  <c r="M26" i="1"/>
  <c r="N27" i="1"/>
  <c r="O28" i="1"/>
  <c r="P29" i="1"/>
  <c r="F31" i="1"/>
  <c r="G32" i="1"/>
  <c r="T33" i="1"/>
  <c r="U34" i="1"/>
  <c r="I36" i="1"/>
  <c r="I38" i="1"/>
  <c r="O39" i="1"/>
  <c r="H20" i="1"/>
  <c r="T20" i="1"/>
  <c r="I21" i="1"/>
  <c r="U21" i="1"/>
  <c r="J22" i="1"/>
  <c r="V22" i="1"/>
  <c r="K23" i="1"/>
  <c r="W23" i="1"/>
  <c r="L24" i="1"/>
  <c r="X24" i="1"/>
  <c r="M25" i="1"/>
  <c r="Y25" i="1"/>
  <c r="N26" i="1"/>
  <c r="C27" i="1"/>
  <c r="O27" i="1"/>
  <c r="D28" i="1"/>
  <c r="P28" i="1"/>
  <c r="E29" i="1"/>
  <c r="Q29" i="1"/>
  <c r="F30" i="1"/>
  <c r="R30" i="1"/>
  <c r="G31" i="1"/>
  <c r="S31" i="1"/>
  <c r="H32" i="1"/>
  <c r="T32" i="1"/>
  <c r="I33" i="1"/>
  <c r="U33" i="1"/>
  <c r="J34" i="1"/>
  <c r="V34" i="1"/>
  <c r="P35" i="1"/>
  <c r="J36" i="1"/>
  <c r="V36" i="1"/>
  <c r="P37" i="1"/>
  <c r="J38" i="1"/>
  <c r="V38" i="1"/>
  <c r="P39" i="1"/>
  <c r="B23" i="1"/>
  <c r="B20" i="1"/>
  <c r="O24" i="1"/>
  <c r="M34" i="1"/>
  <c r="B26" i="1"/>
  <c r="O34" i="1"/>
  <c r="U39" i="1"/>
  <c r="M35" i="1"/>
  <c r="I20" i="1"/>
  <c r="U20" i="1"/>
  <c r="J21" i="1"/>
  <c r="V21" i="1"/>
  <c r="K22" i="1"/>
  <c r="W22" i="1"/>
  <c r="L23" i="1"/>
  <c r="X23" i="1"/>
  <c r="M24" i="1"/>
  <c r="Y24" i="1"/>
  <c r="N25" i="1"/>
  <c r="C26" i="1"/>
  <c r="O26" i="1"/>
  <c r="D27" i="1"/>
  <c r="P27" i="1"/>
  <c r="E28" i="1"/>
  <c r="Q28" i="1"/>
  <c r="F29" i="1"/>
  <c r="R29" i="1"/>
  <c r="G30" i="1"/>
  <c r="S30" i="1"/>
  <c r="H31" i="1"/>
  <c r="T31" i="1"/>
  <c r="I32" i="1"/>
  <c r="U32" i="1"/>
  <c r="J33" i="1"/>
  <c r="V33" i="1"/>
  <c r="K34" i="1"/>
  <c r="W34" i="1"/>
  <c r="Q35" i="1"/>
  <c r="K36" i="1"/>
  <c r="W36" i="1"/>
  <c r="Q37" i="1"/>
  <c r="K38" i="1"/>
  <c r="W38" i="1"/>
  <c r="Q39" i="1"/>
  <c r="B24" i="1"/>
  <c r="X38" i="1"/>
  <c r="B25" i="1"/>
  <c r="K20" i="1"/>
  <c r="X21" i="1"/>
  <c r="N23" i="1"/>
  <c r="D25" i="1"/>
  <c r="Q26" i="1"/>
  <c r="G28" i="1"/>
  <c r="H29" i="1"/>
  <c r="U30" i="1"/>
  <c r="K32" i="1"/>
  <c r="X33" i="1"/>
  <c r="M36" i="1"/>
  <c r="M38" i="1"/>
  <c r="Y32" i="1"/>
  <c r="I37" i="1"/>
  <c r="S34" i="1"/>
  <c r="M37" i="1"/>
  <c r="J20" i="1"/>
  <c r="V20" i="1"/>
  <c r="K21" i="1"/>
  <c r="W21" i="1"/>
  <c r="L22" i="1"/>
  <c r="X22" i="1"/>
  <c r="M23" i="1"/>
  <c r="Y23" i="1"/>
  <c r="N24" i="1"/>
  <c r="C25" i="1"/>
  <c r="O25" i="1"/>
  <c r="D26" i="1"/>
  <c r="P26" i="1"/>
  <c r="E27" i="1"/>
  <c r="Q27" i="1"/>
  <c r="F28" i="1"/>
  <c r="R28" i="1"/>
  <c r="G29" i="1"/>
  <c r="S29" i="1"/>
  <c r="H30" i="1"/>
  <c r="T30" i="1"/>
  <c r="I31" i="1"/>
  <c r="U31" i="1"/>
  <c r="J32" i="1"/>
  <c r="V32" i="1"/>
  <c r="K33" i="1"/>
  <c r="W33" i="1"/>
  <c r="L34" i="1"/>
  <c r="X34" i="1"/>
  <c r="R35" i="1"/>
  <c r="L36" i="1"/>
  <c r="X36" i="1"/>
  <c r="R37" i="1"/>
  <c r="L38" i="1"/>
  <c r="R39" i="1"/>
  <c r="W20" i="1"/>
  <c r="M22" i="1"/>
  <c r="Y22" i="1"/>
  <c r="C24" i="1"/>
  <c r="P25" i="1"/>
  <c r="E26" i="1"/>
  <c r="R27" i="1"/>
  <c r="S28" i="1"/>
  <c r="I30" i="1"/>
  <c r="J31" i="1"/>
  <c r="W32" i="1"/>
  <c r="Y34" i="1"/>
  <c r="S37" i="1"/>
  <c r="S39" i="1"/>
  <c r="M32" i="1"/>
  <c r="U35" i="1"/>
  <c r="I39" i="1"/>
  <c r="R33" i="1"/>
  <c r="Y37" i="1"/>
  <c r="L21" i="1"/>
  <c r="F27" i="1"/>
  <c r="T29" i="1"/>
  <c r="V31" i="1"/>
  <c r="L33" i="1"/>
  <c r="S35" i="1"/>
  <c r="Y36" i="1"/>
  <c r="Y38" i="1"/>
  <c r="N33" i="1"/>
  <c r="U37" i="1"/>
  <c r="Q32" i="1"/>
  <c r="Y39" i="1"/>
  <c r="L20" i="1"/>
  <c r="X20" i="1"/>
  <c r="M21" i="1"/>
  <c r="Y21" i="1"/>
  <c r="N22" i="1"/>
  <c r="C23" i="1"/>
  <c r="O23" i="1"/>
  <c r="D24" i="1"/>
  <c r="P24" i="1"/>
  <c r="E25" i="1"/>
  <c r="Q25" i="1"/>
  <c r="F26" i="1"/>
  <c r="R26" i="1"/>
  <c r="G27" i="1"/>
  <c r="S27" i="1"/>
  <c r="H28" i="1"/>
  <c r="T28" i="1"/>
  <c r="I29" i="1"/>
  <c r="U29" i="1"/>
  <c r="J30" i="1"/>
  <c r="V30" i="1"/>
  <c r="K31" i="1"/>
  <c r="W31" i="1"/>
  <c r="L32" i="1"/>
  <c r="X32" i="1"/>
  <c r="M33" i="1"/>
  <c r="Y33" i="1"/>
  <c r="N34" i="1"/>
  <c r="H35" i="1"/>
  <c r="T35" i="1"/>
  <c r="N36" i="1"/>
  <c r="H37" i="1"/>
  <c r="T37" i="1"/>
  <c r="N38" i="1"/>
  <c r="H39" i="1"/>
  <c r="T39" i="1"/>
  <c r="B27" i="1"/>
  <c r="M20" i="1"/>
  <c r="Y20" i="1"/>
  <c r="N21" i="1"/>
  <c r="C22" i="1"/>
  <c r="O22" i="1"/>
  <c r="D23" i="1"/>
  <c r="P23" i="1"/>
  <c r="E24" i="1"/>
  <c r="Q24" i="1"/>
  <c r="F25" i="1"/>
  <c r="R25" i="1"/>
  <c r="G26" i="1"/>
  <c r="S26" i="1"/>
  <c r="H27" i="1"/>
  <c r="T27" i="1"/>
  <c r="I28" i="1"/>
  <c r="U28" i="1"/>
  <c r="J29" i="1"/>
  <c r="V29" i="1"/>
  <c r="K30" i="1"/>
  <c r="W30" i="1"/>
  <c r="L31" i="1"/>
  <c r="X31" i="1"/>
  <c r="C34" i="1"/>
  <c r="I35" i="1"/>
  <c r="O36" i="1"/>
  <c r="O38" i="1"/>
  <c r="B28" i="1"/>
  <c r="P31" i="1"/>
  <c r="B32" i="1"/>
  <c r="N20" i="1"/>
  <c r="C21" i="1"/>
  <c r="O21" i="1"/>
  <c r="D22" i="1"/>
  <c r="P22" i="1"/>
  <c r="E23" i="1"/>
  <c r="Q23" i="1"/>
  <c r="F24" i="1"/>
  <c r="R24" i="1"/>
  <c r="G25" i="1"/>
  <c r="S25" i="1"/>
  <c r="H26" i="1"/>
  <c r="T26" i="1"/>
  <c r="I27" i="1"/>
  <c r="U27" i="1"/>
  <c r="J28" i="1"/>
  <c r="V28" i="1"/>
  <c r="K29" i="1"/>
  <c r="W29" i="1"/>
  <c r="L30" i="1"/>
  <c r="X30" i="1"/>
  <c r="M31" i="1"/>
  <c r="Y31" i="1"/>
  <c r="N32" i="1"/>
  <c r="C33" i="1"/>
  <c r="O33" i="1"/>
  <c r="D34" i="1"/>
  <c r="P34" i="1"/>
  <c r="J35" i="1"/>
  <c r="V35" i="1"/>
  <c r="P36" i="1"/>
  <c r="J37" i="1"/>
  <c r="V37" i="1"/>
  <c r="P38" i="1"/>
  <c r="J39" i="1"/>
  <c r="V39" i="1"/>
  <c r="B29" i="1"/>
  <c r="M30" i="1"/>
  <c r="D33" i="1"/>
  <c r="K35" i="1"/>
  <c r="Q36" i="1"/>
  <c r="Q38" i="1"/>
  <c r="B30" i="1"/>
  <c r="E21" i="1"/>
  <c r="F22" i="1"/>
  <c r="G23" i="1"/>
  <c r="H24" i="1"/>
  <c r="U25" i="1"/>
  <c r="W27" i="1"/>
  <c r="Y29" i="1"/>
  <c r="O31" i="1"/>
  <c r="E33" i="1"/>
  <c r="R34" i="1"/>
  <c r="R36" i="1"/>
  <c r="L39" i="1"/>
  <c r="D31" i="1"/>
  <c r="S36" i="1"/>
</calcChain>
</file>

<file path=xl/sharedStrings.xml><?xml version="1.0" encoding="utf-8"?>
<sst xmlns="http://schemas.openxmlformats.org/spreadsheetml/2006/main" count="474" uniqueCount="30">
  <si>
    <t>Standard HP</t>
  </si>
  <si>
    <t>Supply</t>
  </si>
  <si>
    <t>°C</t>
  </si>
  <si>
    <t>Heat output</t>
  </si>
  <si>
    <t>W</t>
  </si>
  <si>
    <t>Return</t>
  </si>
  <si>
    <t>Tollerance + / -</t>
  </si>
  <si>
    <t>%</t>
  </si>
  <si>
    <t>Room temperature</t>
  </si>
  <si>
    <t>ΔT</t>
  </si>
  <si>
    <t>Factor c</t>
  </si>
  <si>
    <t>Qnorm</t>
  </si>
  <si>
    <t>n</t>
  </si>
  <si>
    <t>Typ</t>
  </si>
  <si>
    <t>H</t>
  </si>
  <si>
    <t>L</t>
  </si>
  <si>
    <t>Wat</t>
  </si>
  <si>
    <t>Compact HP</t>
  </si>
  <si>
    <t>Integra HP</t>
  </si>
  <si>
    <t>Integra Ramo HP</t>
  </si>
  <si>
    <t>Arithmetic</t>
  </si>
  <si>
    <t>Integra Parada HP</t>
  </si>
  <si>
    <t>Integra Flex 8C</t>
  </si>
  <si>
    <t>Integra Ramo Flex 8C</t>
  </si>
  <si>
    <t>Integra Parada Flex 8C</t>
  </si>
  <si>
    <t>Tinos H Flex</t>
  </si>
  <si>
    <t>21s</t>
  </si>
  <si>
    <t>Hygienic HP</t>
  </si>
  <si>
    <t>Integra Hygienic HP</t>
  </si>
  <si>
    <t>Integra Parada Hygienic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</si>
</sst>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5" x14ac:knownFonts="1">
    <font>
      <sz val="11"/>
      <color theme="1"/>
      <name val="Calibri"/>
      <family val="2"/>
      <charset val="238"/>
      <scheme val="minor"/>
    </font>
    <font>
      <b/>
      <sz val="20"/>
      <name val="Verdana"/>
      <family val="2"/>
      <charset val="238"/>
    </font>
    <font>
      <sz val="6"/>
      <color theme="0"/>
      <name val="Verdana"/>
      <family val="2"/>
      <charset val="238"/>
    </font>
    <font>
      <sz val="10"/>
      <color theme="0"/>
      <name val="Verdana"/>
      <family val="2"/>
      <charset val="238"/>
    </font>
    <font>
      <sz val="10"/>
      <name val="Verdana"/>
      <family val="2"/>
      <charset val="238"/>
    </font>
    <font>
      <sz val="12"/>
      <name val="Verdana"/>
      <family val="2"/>
      <charset val="238"/>
    </font>
    <font>
      <sz val="20"/>
      <color theme="0"/>
      <name val="Verdana"/>
      <family val="2"/>
      <charset val="238"/>
    </font>
    <font>
      <sz val="20"/>
      <name val="Verdana"/>
      <family val="2"/>
      <charset val="238"/>
    </font>
    <font>
      <sz val="16"/>
      <color theme="0"/>
      <name val="Verdana"/>
      <family val="2"/>
      <charset val="238"/>
    </font>
    <font>
      <sz val="16"/>
      <name val="Verdana"/>
      <family val="2"/>
      <charset val="238"/>
    </font>
    <font>
      <b/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sz val="12"/>
      <color theme="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1" fontId="6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" fontId="6" fillId="4" borderId="10" xfId="0" applyNumberFormat="1" applyFont="1" applyFill="1" applyBorder="1" applyAlignment="1" applyProtection="1">
      <alignment horizontal="center" vertical="center"/>
      <protection locked="0" hidden="1"/>
    </xf>
    <xf numFmtId="1" fontId="8" fillId="5" borderId="11" xfId="0" applyNumberFormat="1" applyFont="1" applyFill="1" applyBorder="1" applyAlignment="1" applyProtection="1">
      <alignment horizontal="center" vertical="center"/>
      <protection locked="0" hidden="1"/>
    </xf>
    <xf numFmtId="1" fontId="6" fillId="6" borderId="12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2" fontId="10" fillId="0" borderId="12" xfId="0" applyNumberFormat="1" applyFont="1" applyBorder="1" applyAlignment="1" applyProtection="1">
      <alignment horizontal="center" vertical="center"/>
      <protection hidden="1"/>
    </xf>
    <xf numFmtId="164" fontId="4" fillId="0" borderId="12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left"/>
      <protection hidden="1"/>
    </xf>
    <xf numFmtId="165" fontId="12" fillId="0" borderId="0" xfId="0" applyNumberFormat="1" applyFont="1" applyAlignment="1" applyProtection="1">
      <alignment horizontal="left"/>
      <protection hidden="1"/>
    </xf>
    <xf numFmtId="165" fontId="13" fillId="0" borderId="0" xfId="0" applyNumberFormat="1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centerContinuous"/>
      <protection hidden="1"/>
    </xf>
    <xf numFmtId="0" fontId="10" fillId="0" borderId="13" xfId="0" applyFont="1" applyBorder="1" applyAlignment="1" applyProtection="1">
      <alignment horizontal="center"/>
      <protection hidden="1"/>
    </xf>
    <xf numFmtId="0" fontId="10" fillId="0" borderId="19" xfId="0" applyFont="1" applyBorder="1" applyAlignment="1" applyProtection="1">
      <alignment horizontal="center"/>
      <protection hidden="1"/>
    </xf>
    <xf numFmtId="0" fontId="10" fillId="0" borderId="25" xfId="0" applyFont="1" applyBorder="1" applyAlignment="1" applyProtection="1">
      <alignment horizontal="center"/>
      <protection hidden="1"/>
    </xf>
    <xf numFmtId="0" fontId="10" fillId="0" borderId="29" xfId="0" applyFont="1" applyBorder="1" applyAlignment="1" applyProtection="1">
      <alignment horizont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10" fillId="0" borderId="31" xfId="0" applyFont="1" applyBorder="1" applyAlignment="1" applyProtection="1">
      <alignment horizontal="center"/>
      <protection hidden="1"/>
    </xf>
    <xf numFmtId="1" fontId="10" fillId="0" borderId="34" xfId="0" applyNumberFormat="1" applyFont="1" applyBorder="1" applyProtection="1">
      <protection hidden="1"/>
    </xf>
    <xf numFmtId="1" fontId="13" fillId="0" borderId="20" xfId="0" applyNumberFormat="1" applyFont="1" applyBorder="1" applyProtection="1">
      <protection hidden="1"/>
    </xf>
    <xf numFmtId="1" fontId="13" fillId="0" borderId="21" xfId="0" applyNumberFormat="1" applyFont="1" applyBorder="1" applyProtection="1">
      <protection hidden="1"/>
    </xf>
    <xf numFmtId="1" fontId="13" fillId="0" borderId="23" xfId="0" applyNumberFormat="1" applyFont="1" applyBorder="1" applyProtection="1">
      <protection hidden="1"/>
    </xf>
    <xf numFmtId="1" fontId="13" fillId="0" borderId="14" xfId="0" applyNumberFormat="1" applyFont="1" applyBorder="1" applyProtection="1">
      <protection hidden="1"/>
    </xf>
    <xf numFmtId="1" fontId="13" fillId="0" borderId="15" xfId="0" applyNumberFormat="1" applyFont="1" applyBorder="1" applyProtection="1">
      <protection hidden="1"/>
    </xf>
    <xf numFmtId="1" fontId="13" fillId="0" borderId="17" xfId="0" applyNumberFormat="1" applyFont="1" applyBorder="1" applyProtection="1">
      <protection hidden="1"/>
    </xf>
    <xf numFmtId="1" fontId="13" fillId="0" borderId="16" xfId="0" applyNumberFormat="1" applyFont="1" applyBorder="1" applyProtection="1">
      <protection hidden="1"/>
    </xf>
    <xf numFmtId="1" fontId="13" fillId="0" borderId="18" xfId="0" applyNumberFormat="1" applyFont="1" applyBorder="1" applyProtection="1">
      <protection hidden="1"/>
    </xf>
    <xf numFmtId="1" fontId="10" fillId="0" borderId="19" xfId="0" applyNumberFormat="1" applyFont="1" applyBorder="1" applyProtection="1">
      <protection hidden="1"/>
    </xf>
    <xf numFmtId="1" fontId="13" fillId="0" borderId="22" xfId="0" applyNumberFormat="1" applyFont="1" applyBorder="1" applyProtection="1">
      <protection hidden="1"/>
    </xf>
    <xf numFmtId="1" fontId="13" fillId="0" borderId="24" xfId="0" applyNumberFormat="1" applyFont="1" applyBorder="1" applyProtection="1">
      <protection hidden="1"/>
    </xf>
    <xf numFmtId="1" fontId="10" fillId="0" borderId="25" xfId="0" applyNumberFormat="1" applyFont="1" applyBorder="1" applyProtection="1">
      <protection hidden="1"/>
    </xf>
    <xf numFmtId="1" fontId="13" fillId="0" borderId="26" xfId="0" applyNumberFormat="1" applyFont="1" applyBorder="1" applyProtection="1">
      <protection hidden="1"/>
    </xf>
    <xf numFmtId="1" fontId="13" fillId="0" borderId="27" xfId="0" applyNumberFormat="1" applyFont="1" applyBorder="1" applyProtection="1">
      <protection hidden="1"/>
    </xf>
    <xf numFmtId="1" fontId="13" fillId="0" borderId="32" xfId="0" applyNumberFormat="1" applyFont="1" applyBorder="1" applyProtection="1">
      <protection hidden="1"/>
    </xf>
    <xf numFmtId="1" fontId="13" fillId="0" borderId="28" xfId="0" applyNumberFormat="1" applyFont="1" applyBorder="1" applyProtection="1">
      <protection hidden="1"/>
    </xf>
    <xf numFmtId="1" fontId="13" fillId="0" borderId="33" xfId="0" applyNumberFormat="1" applyFont="1" applyBorder="1" applyProtection="1">
      <protection hidden="1"/>
    </xf>
    <xf numFmtId="1" fontId="10" fillId="0" borderId="14" xfId="0" applyNumberFormat="1" applyFont="1" applyBorder="1" applyAlignment="1" applyProtection="1">
      <alignment horizontal="center"/>
      <protection hidden="1"/>
    </xf>
    <xf numFmtId="1" fontId="10" fillId="0" borderId="15" xfId="0" applyNumberFormat="1" applyFont="1" applyBorder="1" applyAlignment="1" applyProtection="1">
      <alignment horizontal="center"/>
      <protection hidden="1"/>
    </xf>
    <xf numFmtId="0" fontId="10" fillId="0" borderId="15" xfId="0" applyFont="1" applyBorder="1" applyAlignment="1" applyProtection="1">
      <alignment horizontal="center"/>
      <protection hidden="1"/>
    </xf>
    <xf numFmtId="0" fontId="10" fillId="0" borderId="16" xfId="0" applyFont="1" applyBorder="1" applyAlignment="1" applyProtection="1">
      <alignment horizontal="center"/>
      <protection hidden="1"/>
    </xf>
    <xf numFmtId="1" fontId="10" fillId="0" borderId="20" xfId="0" applyNumberFormat="1" applyFont="1" applyBorder="1" applyAlignment="1" applyProtection="1">
      <alignment horizontal="center"/>
      <protection hidden="1"/>
    </xf>
    <xf numFmtId="1" fontId="10" fillId="0" borderId="21" xfId="0" applyNumberFormat="1" applyFont="1" applyBorder="1" applyAlignment="1" applyProtection="1">
      <alignment horizont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/>
      <protection hidden="1"/>
    </xf>
    <xf numFmtId="0" fontId="10" fillId="0" borderId="22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vertical="center"/>
      <protection hidden="1"/>
    </xf>
    <xf numFmtId="1" fontId="10" fillId="0" borderId="37" xfId="0" applyNumberFormat="1" applyFont="1" applyBorder="1" applyAlignment="1" applyProtection="1">
      <alignment horizontal="center"/>
      <protection hidden="1"/>
    </xf>
    <xf numFmtId="164" fontId="13" fillId="0" borderId="0" xfId="0" applyNumberFormat="1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left"/>
      <protection hidden="1"/>
    </xf>
    <xf numFmtId="1" fontId="10" fillId="0" borderId="38" xfId="0" applyNumberFormat="1" applyFont="1" applyBorder="1" applyAlignment="1" applyProtection="1">
      <alignment horizontal="center"/>
      <protection hidden="1"/>
    </xf>
    <xf numFmtId="1" fontId="10" fillId="0" borderId="39" xfId="0" applyNumberFormat="1" applyFont="1" applyBorder="1" applyAlignment="1" applyProtection="1">
      <alignment horizontal="center"/>
      <protection hidden="1"/>
    </xf>
    <xf numFmtId="0" fontId="10" fillId="0" borderId="20" xfId="0" applyFont="1" applyBorder="1" applyAlignment="1" applyProtection="1">
      <alignment horizontal="center"/>
      <protection hidden="1"/>
    </xf>
    <xf numFmtId="1" fontId="10" fillId="0" borderId="22" xfId="0" applyNumberFormat="1" applyFont="1" applyBorder="1" applyAlignment="1" applyProtection="1">
      <alignment horizontal="center"/>
      <protection hidden="1"/>
    </xf>
    <xf numFmtId="49" fontId="10" fillId="0" borderId="40" xfId="0" applyNumberFormat="1" applyFont="1" applyBorder="1" applyAlignment="1" applyProtection="1">
      <alignment horizontal="center"/>
      <protection hidden="1"/>
    </xf>
    <xf numFmtId="0" fontId="10" fillId="0" borderId="41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center"/>
      <protection hidden="1"/>
    </xf>
    <xf numFmtId="0" fontId="10" fillId="0" borderId="28" xfId="0" applyFont="1" applyBorder="1" applyAlignment="1" applyProtection="1">
      <alignment horizontal="center"/>
      <protection hidden="1"/>
    </xf>
    <xf numFmtId="0" fontId="10" fillId="0" borderId="42" xfId="0" applyFont="1" applyBorder="1" applyAlignment="1" applyProtection="1">
      <alignment horizontal="center"/>
      <protection hidden="1"/>
    </xf>
    <xf numFmtId="1" fontId="13" fillId="0" borderId="43" xfId="0" applyNumberFormat="1" applyFont="1" applyBorder="1" applyProtection="1">
      <protection hidden="1"/>
    </xf>
    <xf numFmtId="1" fontId="13" fillId="0" borderId="39" xfId="0" applyNumberFormat="1" applyFont="1" applyBorder="1" applyProtection="1">
      <protection hidden="1"/>
    </xf>
    <xf numFmtId="1" fontId="13" fillId="0" borderId="40" xfId="0" applyNumberFormat="1" applyFont="1" applyBorder="1" applyProtection="1">
      <protection hidden="1"/>
    </xf>
    <xf numFmtId="1" fontId="13" fillId="0" borderId="41" xfId="0" applyNumberFormat="1" applyFont="1" applyBorder="1" applyProtection="1">
      <protection hidden="1"/>
    </xf>
    <xf numFmtId="1" fontId="10" fillId="0" borderId="1" xfId="0" applyNumberFormat="1" applyFont="1" applyBorder="1" applyAlignment="1" applyProtection="1">
      <alignment horizontal="center"/>
      <protection hidden="1"/>
    </xf>
    <xf numFmtId="1" fontId="10" fillId="0" borderId="2" xfId="0" applyNumberFormat="1" applyFont="1" applyBorder="1" applyAlignment="1" applyProtection="1">
      <alignment horizontal="center"/>
      <protection hidden="1"/>
    </xf>
    <xf numFmtId="1" fontId="10" fillId="0" borderId="35" xfId="0" applyNumberFormat="1" applyFont="1" applyBorder="1" applyAlignment="1" applyProtection="1">
      <alignment horizontal="center"/>
      <protection hidden="1"/>
    </xf>
    <xf numFmtId="1" fontId="10" fillId="0" borderId="7" xfId="0" applyNumberFormat="1" applyFont="1" applyBorder="1" applyAlignment="1" applyProtection="1">
      <alignment horizontal="center"/>
      <protection hidden="1"/>
    </xf>
    <xf numFmtId="1" fontId="10" fillId="0" borderId="8" xfId="0" applyNumberFormat="1" applyFont="1" applyBorder="1" applyAlignment="1" applyProtection="1">
      <alignment horizontal="center"/>
      <protection hidden="1"/>
    </xf>
    <xf numFmtId="1" fontId="10" fillId="0" borderId="9" xfId="0" applyNumberFormat="1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7" borderId="4" xfId="0" applyFont="1" applyFill="1" applyBorder="1" applyAlignment="1" applyProtection="1">
      <alignment horizontal="center" vertical="center"/>
      <protection hidden="1"/>
    </xf>
    <xf numFmtId="0" fontId="5" fillId="7" borderId="5" xfId="0" applyFont="1" applyFill="1" applyBorder="1" applyAlignment="1" applyProtection="1">
      <alignment horizontal="center" vertical="center"/>
      <protection hidden="1"/>
    </xf>
    <xf numFmtId="0" fontId="5" fillId="7" borderId="6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0" borderId="2" xfId="0" applyFont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center" vertical="center"/>
      <protection locked="0" hidden="1"/>
    </xf>
    <xf numFmtId="0" fontId="1" fillId="0" borderId="4" xfId="0" applyFont="1" applyBorder="1" applyAlignment="1" applyProtection="1">
      <alignment horizontal="center" vertical="center"/>
      <protection locked="0" hidden="1"/>
    </xf>
    <xf numFmtId="0" fontId="1" fillId="0" borderId="5" xfId="0" applyFont="1" applyBorder="1" applyAlignment="1" applyProtection="1">
      <alignment horizontal="center" vertical="center"/>
      <protection locked="0" hidden="1"/>
    </xf>
    <xf numFmtId="0" fontId="1" fillId="0" borderId="6" xfId="0" applyFont="1" applyBorder="1" applyAlignment="1" applyProtection="1">
      <alignment horizontal="center" vertical="center"/>
      <protection locked="0"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1" fontId="8" fillId="3" borderId="7" xfId="0" applyNumberFormat="1" applyFont="1" applyFill="1" applyBorder="1" applyAlignment="1" applyProtection="1">
      <alignment horizontal="center" vertical="center"/>
      <protection locked="0" hidden="1"/>
    </xf>
    <xf numFmtId="1" fontId="8" fillId="3" borderId="9" xfId="0" applyNumberFormat="1" applyFont="1" applyFill="1" applyBorder="1" applyAlignment="1" applyProtection="1">
      <alignment horizontal="center" vertical="center"/>
      <protection locked="0" hidden="1"/>
    </xf>
    <xf numFmtId="1" fontId="1" fillId="0" borderId="1" xfId="0" applyNumberFormat="1" applyFont="1" applyBorder="1" applyAlignment="1" applyProtection="1">
      <alignment horizontal="center" vertical="center"/>
      <protection locked="0" hidden="1"/>
    </xf>
    <xf numFmtId="1" fontId="1" fillId="0" borderId="2" xfId="0" applyNumberFormat="1" applyFont="1" applyBorder="1" applyAlignment="1" applyProtection="1">
      <alignment horizontal="center" vertical="center"/>
      <protection locked="0" hidden="1"/>
    </xf>
    <xf numFmtId="1" fontId="1" fillId="0" borderId="3" xfId="0" applyNumberFormat="1" applyFont="1" applyBorder="1" applyAlignment="1" applyProtection="1">
      <alignment horizontal="center" vertical="center"/>
      <protection locked="0" hidden="1"/>
    </xf>
    <xf numFmtId="1" fontId="1" fillId="0" borderId="4" xfId="0" applyNumberFormat="1" applyFont="1" applyBorder="1" applyAlignment="1" applyProtection="1">
      <alignment horizontal="center" vertical="center"/>
      <protection locked="0" hidden="1"/>
    </xf>
    <xf numFmtId="1" fontId="1" fillId="0" borderId="5" xfId="0" applyNumberFormat="1" applyFont="1" applyBorder="1" applyAlignment="1" applyProtection="1">
      <alignment horizontal="center" vertical="center"/>
      <protection locked="0" hidden="1"/>
    </xf>
    <xf numFmtId="1" fontId="1" fillId="0" borderId="6" xfId="0" applyNumberFormat="1" applyFont="1" applyBorder="1" applyAlignment="1" applyProtection="1">
      <alignment horizontal="center" vertical="center"/>
      <protection locked="0" hidden="1"/>
    </xf>
    <xf numFmtId="1" fontId="10" fillId="0" borderId="14" xfId="0" applyNumberFormat="1" applyFont="1" applyBorder="1" applyAlignment="1" applyProtection="1">
      <alignment horizontal="center"/>
      <protection hidden="1"/>
    </xf>
    <xf numFmtId="1" fontId="10" fillId="0" borderId="16" xfId="0" applyNumberFormat="1" applyFont="1" applyBorder="1" applyAlignment="1" applyProtection="1">
      <alignment horizontal="center"/>
      <protection hidden="1"/>
    </xf>
    <xf numFmtId="1" fontId="10" fillId="0" borderId="13" xfId="0" applyNumberFormat="1" applyFont="1" applyBorder="1" applyAlignment="1" applyProtection="1">
      <alignment horizontal="center"/>
      <protection hidden="1"/>
    </xf>
    <xf numFmtId="1" fontId="10" fillId="0" borderId="36" xfId="0" applyNumberFormat="1" applyFont="1" applyBorder="1" applyAlignment="1" applyProtection="1">
      <alignment horizontal="center"/>
      <protection hidden="1"/>
    </xf>
    <xf numFmtId="1" fontId="10" fillId="0" borderId="37" xfId="0" applyNumberFormat="1" applyFont="1" applyBorder="1" applyAlignment="1" applyProtection="1">
      <alignment horizontal="center"/>
      <protection hidden="1"/>
    </xf>
  </cellXfs>
  <cellStyles count="1">
    <cellStyle name="Normalny" xfId="0" builtinId="0"/>
  </cellStyles>
  <dxfs count="126"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200025</xdr:colOff>
      <xdr:row>0</xdr:row>
      <xdr:rowOff>0</xdr:rowOff>
    </xdr:from>
    <xdr:to>
      <xdr:col>25</xdr:col>
      <xdr:colOff>0</xdr:colOff>
      <xdr:row>3</xdr:row>
      <xdr:rowOff>209550</xdr:rowOff>
    </xdr:to>
    <xdr:pic>
      <xdr:nvPicPr>
        <xdr:cNvPr id="2" name="Grafika 1">
          <a:extLst>
            <a:ext uri="{FF2B5EF4-FFF2-40B4-BE49-F238E27FC236}">
              <a16:creationId xmlns:a16="http://schemas.microsoft.com/office/drawing/2014/main" id="{4B9EFCC4-6E3E-41C6-AE19-F9A272144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801475" y="0"/>
          <a:ext cx="1371600" cy="7143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200025</xdr:colOff>
      <xdr:row>0</xdr:row>
      <xdr:rowOff>0</xdr:rowOff>
    </xdr:from>
    <xdr:to>
      <xdr:col>19</xdr:col>
      <xdr:colOff>0</xdr:colOff>
      <xdr:row>3</xdr:row>
      <xdr:rowOff>209550</xdr:rowOff>
    </xdr:to>
    <xdr:pic>
      <xdr:nvPicPr>
        <xdr:cNvPr id="3" name="Grafika 2">
          <a:extLst>
            <a:ext uri="{FF2B5EF4-FFF2-40B4-BE49-F238E27FC236}">
              <a16:creationId xmlns:a16="http://schemas.microsoft.com/office/drawing/2014/main" id="{B9CBD748-34AD-227B-87F2-4D40D9665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658225" y="0"/>
          <a:ext cx="1371600" cy="7143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200025</xdr:colOff>
      <xdr:row>0</xdr:row>
      <xdr:rowOff>0</xdr:rowOff>
    </xdr:from>
    <xdr:to>
      <xdr:col>18</xdr:col>
      <xdr:colOff>358140</xdr:colOff>
      <xdr:row>3</xdr:row>
      <xdr:rowOff>156210</xdr:rowOff>
    </xdr:to>
    <xdr:pic>
      <xdr:nvPicPr>
        <xdr:cNvPr id="2" name="Grafika 1">
          <a:extLst>
            <a:ext uri="{FF2B5EF4-FFF2-40B4-BE49-F238E27FC236}">
              <a16:creationId xmlns:a16="http://schemas.microsoft.com/office/drawing/2014/main" id="{05DF5CF6-64FF-4D66-9AB6-866D7B62E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673465" y="0"/>
          <a:ext cx="1377315" cy="7048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200025</xdr:colOff>
      <xdr:row>0</xdr:row>
      <xdr:rowOff>0</xdr:rowOff>
    </xdr:from>
    <xdr:to>
      <xdr:col>18</xdr:col>
      <xdr:colOff>190500</xdr:colOff>
      <xdr:row>3</xdr:row>
      <xdr:rowOff>102870</xdr:rowOff>
    </xdr:to>
    <xdr:pic>
      <xdr:nvPicPr>
        <xdr:cNvPr id="2" name="Grafika 1">
          <a:extLst>
            <a:ext uri="{FF2B5EF4-FFF2-40B4-BE49-F238E27FC236}">
              <a16:creationId xmlns:a16="http://schemas.microsoft.com/office/drawing/2014/main" id="{BF0F48B4-CA33-4740-9DA1-A4CA1945D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673465" y="0"/>
          <a:ext cx="1209675" cy="6515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200025</xdr:colOff>
      <xdr:row>0</xdr:row>
      <xdr:rowOff>0</xdr:rowOff>
    </xdr:from>
    <xdr:to>
      <xdr:col>25</xdr:col>
      <xdr:colOff>0</xdr:colOff>
      <xdr:row>3</xdr:row>
      <xdr:rowOff>209550</xdr:rowOff>
    </xdr:to>
    <xdr:pic>
      <xdr:nvPicPr>
        <xdr:cNvPr id="2" name="Grafika 1">
          <a:extLst>
            <a:ext uri="{FF2B5EF4-FFF2-40B4-BE49-F238E27FC236}">
              <a16:creationId xmlns:a16="http://schemas.microsoft.com/office/drawing/2014/main" id="{C936B68A-4BFB-42BB-AACD-656B705BB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801475" y="0"/>
          <a:ext cx="1371600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200025</xdr:colOff>
      <xdr:row>0</xdr:row>
      <xdr:rowOff>0</xdr:rowOff>
    </xdr:from>
    <xdr:to>
      <xdr:col>25</xdr:col>
      <xdr:colOff>0</xdr:colOff>
      <xdr:row>3</xdr:row>
      <xdr:rowOff>209550</xdr:rowOff>
    </xdr:to>
    <xdr:pic>
      <xdr:nvPicPr>
        <xdr:cNvPr id="2" name="Grafika 1">
          <a:extLst>
            <a:ext uri="{FF2B5EF4-FFF2-40B4-BE49-F238E27FC236}">
              <a16:creationId xmlns:a16="http://schemas.microsoft.com/office/drawing/2014/main" id="{F7B72FFC-83FB-4FFB-A74C-83AF1A37F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801475" y="0"/>
          <a:ext cx="1371600" cy="714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200025</xdr:colOff>
      <xdr:row>0</xdr:row>
      <xdr:rowOff>0</xdr:rowOff>
    </xdr:from>
    <xdr:to>
      <xdr:col>25</xdr:col>
      <xdr:colOff>0</xdr:colOff>
      <xdr:row>3</xdr:row>
      <xdr:rowOff>209550</xdr:rowOff>
    </xdr:to>
    <xdr:pic>
      <xdr:nvPicPr>
        <xdr:cNvPr id="2" name="Grafika 1">
          <a:extLst>
            <a:ext uri="{FF2B5EF4-FFF2-40B4-BE49-F238E27FC236}">
              <a16:creationId xmlns:a16="http://schemas.microsoft.com/office/drawing/2014/main" id="{326898B1-A9CE-4502-8F2F-63D80FFD7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801475" y="0"/>
          <a:ext cx="1371600" cy="714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200025</xdr:colOff>
      <xdr:row>0</xdr:row>
      <xdr:rowOff>0</xdr:rowOff>
    </xdr:from>
    <xdr:to>
      <xdr:col>25</xdr:col>
      <xdr:colOff>0</xdr:colOff>
      <xdr:row>3</xdr:row>
      <xdr:rowOff>209550</xdr:rowOff>
    </xdr:to>
    <xdr:pic>
      <xdr:nvPicPr>
        <xdr:cNvPr id="2" name="Grafika 1">
          <a:extLst>
            <a:ext uri="{FF2B5EF4-FFF2-40B4-BE49-F238E27FC236}">
              <a16:creationId xmlns:a16="http://schemas.microsoft.com/office/drawing/2014/main" id="{70114601-A8E1-4C9E-9B0B-3EC7C09C1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801475" y="0"/>
          <a:ext cx="1371600" cy="714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200025</xdr:colOff>
      <xdr:row>0</xdr:row>
      <xdr:rowOff>0</xdr:rowOff>
    </xdr:from>
    <xdr:to>
      <xdr:col>25</xdr:col>
      <xdr:colOff>0</xdr:colOff>
      <xdr:row>3</xdr:row>
      <xdr:rowOff>209550</xdr:rowOff>
    </xdr:to>
    <xdr:pic>
      <xdr:nvPicPr>
        <xdr:cNvPr id="2" name="Grafika 1">
          <a:extLst>
            <a:ext uri="{FF2B5EF4-FFF2-40B4-BE49-F238E27FC236}">
              <a16:creationId xmlns:a16="http://schemas.microsoft.com/office/drawing/2014/main" id="{AA3C7A7F-9F40-480D-B7A1-A9077F933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801475" y="0"/>
          <a:ext cx="1371600" cy="7143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200025</xdr:colOff>
      <xdr:row>0</xdr:row>
      <xdr:rowOff>0</xdr:rowOff>
    </xdr:from>
    <xdr:to>
      <xdr:col>25</xdr:col>
      <xdr:colOff>0</xdr:colOff>
      <xdr:row>3</xdr:row>
      <xdr:rowOff>209550</xdr:rowOff>
    </xdr:to>
    <xdr:pic>
      <xdr:nvPicPr>
        <xdr:cNvPr id="2" name="Grafika 1">
          <a:extLst>
            <a:ext uri="{FF2B5EF4-FFF2-40B4-BE49-F238E27FC236}">
              <a16:creationId xmlns:a16="http://schemas.microsoft.com/office/drawing/2014/main" id="{B85E64B8-21DF-413A-8CC3-B060951E8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801475" y="0"/>
          <a:ext cx="1371600" cy="7143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200025</xdr:colOff>
      <xdr:row>0</xdr:row>
      <xdr:rowOff>0</xdr:rowOff>
    </xdr:from>
    <xdr:to>
      <xdr:col>25</xdr:col>
      <xdr:colOff>0</xdr:colOff>
      <xdr:row>3</xdr:row>
      <xdr:rowOff>209550</xdr:rowOff>
    </xdr:to>
    <xdr:pic>
      <xdr:nvPicPr>
        <xdr:cNvPr id="2" name="Grafika 1">
          <a:extLst>
            <a:ext uri="{FF2B5EF4-FFF2-40B4-BE49-F238E27FC236}">
              <a16:creationId xmlns:a16="http://schemas.microsoft.com/office/drawing/2014/main" id="{DA44F3C9-1C96-4317-A794-A9424F67D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801475" y="0"/>
          <a:ext cx="1371600" cy="7143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200025</xdr:colOff>
      <xdr:row>0</xdr:row>
      <xdr:rowOff>0</xdr:rowOff>
    </xdr:from>
    <xdr:to>
      <xdr:col>17</xdr:col>
      <xdr:colOff>0</xdr:colOff>
      <xdr:row>3</xdr:row>
      <xdr:rowOff>209550</xdr:rowOff>
    </xdr:to>
    <xdr:pic>
      <xdr:nvPicPr>
        <xdr:cNvPr id="2" name="Grafika 1">
          <a:extLst>
            <a:ext uri="{FF2B5EF4-FFF2-40B4-BE49-F238E27FC236}">
              <a16:creationId xmlns:a16="http://schemas.microsoft.com/office/drawing/2014/main" id="{F7175854-1CAE-474B-B4A8-1CC644CA9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53350" y="0"/>
          <a:ext cx="13716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91CAC-5AC3-4075-91C1-E560DC3A35AC}">
  <dimension ref="A1:Y39"/>
  <sheetViews>
    <sheetView tabSelected="1" zoomScaleNormal="100" workbookViewId="0">
      <selection activeCell="H20" sqref="H20"/>
    </sheetView>
  </sheetViews>
  <sheetFormatPr defaultColWidth="7.7109375" defaultRowHeight="12.75" x14ac:dyDescent="0.2"/>
  <cols>
    <col min="1" max="4" width="7.85546875" style="3" bestFit="1" customWidth="1"/>
    <col min="5" max="16384" width="7.7109375" style="3"/>
  </cols>
  <sheetData>
    <row r="1" spans="1:25" x14ac:dyDescent="0.2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4"/>
      <c r="N1" s="1"/>
      <c r="O1" s="1"/>
      <c r="P1" s="2"/>
    </row>
    <row r="2" spans="1:25" ht="13.5" thickBot="1" x14ac:dyDescent="0.25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  <c r="N2" s="1"/>
      <c r="O2" s="1"/>
    </row>
    <row r="3" spans="1:25" ht="13.5" thickBot="1" x14ac:dyDescent="0.25">
      <c r="N3" s="1"/>
      <c r="O3" s="1"/>
    </row>
    <row r="4" spans="1:25" ht="25.5" thickBot="1" x14ac:dyDescent="0.25">
      <c r="A4" s="75" t="s">
        <v>1</v>
      </c>
      <c r="B4" s="76"/>
      <c r="C4" s="76"/>
      <c r="D4" s="77"/>
      <c r="E4" s="4">
        <v>45</v>
      </c>
      <c r="F4" s="5" t="s">
        <v>2</v>
      </c>
      <c r="G4" s="6"/>
      <c r="H4" s="88" t="s">
        <v>3</v>
      </c>
      <c r="I4" s="89"/>
      <c r="J4" s="90"/>
      <c r="K4" s="91">
        <v>1000</v>
      </c>
      <c r="L4" s="92"/>
      <c r="M4" s="7" t="s">
        <v>4</v>
      </c>
    </row>
    <row r="5" spans="1:25" ht="25.5" thickBot="1" x14ac:dyDescent="0.25">
      <c r="A5" s="75" t="s">
        <v>5</v>
      </c>
      <c r="B5" s="76"/>
      <c r="C5" s="76"/>
      <c r="D5" s="77"/>
      <c r="E5" s="8">
        <v>35</v>
      </c>
      <c r="F5" s="5" t="s">
        <v>2</v>
      </c>
      <c r="G5" s="6"/>
      <c r="H5" s="88" t="s">
        <v>6</v>
      </c>
      <c r="I5" s="89"/>
      <c r="J5" s="89"/>
      <c r="K5" s="90"/>
      <c r="L5" s="9">
        <v>5</v>
      </c>
      <c r="M5" s="7" t="s">
        <v>7</v>
      </c>
    </row>
    <row r="6" spans="1:25" ht="25.5" thickBot="1" x14ac:dyDescent="0.25">
      <c r="A6" s="75" t="s">
        <v>8</v>
      </c>
      <c r="B6" s="76"/>
      <c r="C6" s="76"/>
      <c r="D6" s="77"/>
      <c r="E6" s="10">
        <v>20</v>
      </c>
      <c r="F6" s="5" t="s">
        <v>2</v>
      </c>
      <c r="G6" s="6"/>
      <c r="H6" s="6"/>
      <c r="I6" s="6"/>
      <c r="J6" s="6"/>
      <c r="K6" s="6"/>
      <c r="L6" s="6"/>
      <c r="M6" s="6"/>
    </row>
    <row r="7" spans="1:25" ht="25.5" thickBot="1" x14ac:dyDescent="0.25">
      <c r="A7" s="78"/>
      <c r="B7" s="78"/>
      <c r="C7" s="78"/>
      <c r="D7" s="78"/>
      <c r="E7" s="11"/>
      <c r="F7" s="5"/>
      <c r="G7" s="6"/>
      <c r="H7" s="6"/>
      <c r="I7" s="6"/>
      <c r="J7" s="6"/>
      <c r="K7" s="6"/>
      <c r="L7" s="6"/>
      <c r="M7" s="6"/>
    </row>
    <row r="8" spans="1:25" ht="25.5" thickBot="1" x14ac:dyDescent="0.25">
      <c r="A8" s="75" t="s">
        <v>9</v>
      </c>
      <c r="B8" s="76"/>
      <c r="C8" s="76"/>
      <c r="D8" s="77"/>
      <c r="E8" s="12">
        <f>IF(E9&lt;0.7,(E$4-E$5)/(LN((E$4-E$6)/(E$5-E$6))),(($E$4+$E$5)/2)-$E$6)</f>
        <v>19.576151889712175</v>
      </c>
      <c r="F8" s="5"/>
      <c r="G8" s="6"/>
      <c r="H8" s="52"/>
      <c r="I8" s="52"/>
      <c r="J8" s="52"/>
      <c r="K8" s="52"/>
      <c r="L8" s="52"/>
      <c r="M8" s="52"/>
    </row>
    <row r="9" spans="1:25" ht="25.5" hidden="1" thickBot="1" x14ac:dyDescent="0.25">
      <c r="A9" s="75" t="s">
        <v>10</v>
      </c>
      <c r="B9" s="76"/>
      <c r="C9" s="76"/>
      <c r="D9" s="77"/>
      <c r="E9" s="13">
        <f>($E$5-$E$6)/($E$4-$E$6)</f>
        <v>0.6</v>
      </c>
      <c r="F9" s="5"/>
      <c r="G9" s="6"/>
      <c r="H9" s="79" t="str">
        <f>IF(E9&lt;0.7,"Logarithmic","Arithmetic")</f>
        <v>Logarithmic</v>
      </c>
      <c r="I9" s="80"/>
      <c r="J9" s="80"/>
      <c r="K9" s="80"/>
      <c r="L9" s="80"/>
      <c r="M9" s="81"/>
    </row>
    <row r="10" spans="1:25" hidden="1" x14ac:dyDescent="0.2">
      <c r="L10" s="3">
        <f>K4-(K4*(L5/100))</f>
        <v>950</v>
      </c>
    </row>
    <row r="11" spans="1:25" hidden="1" x14ac:dyDescent="0.2">
      <c r="L11" s="3">
        <f>K4+(K4*(L5/100))</f>
        <v>1050</v>
      </c>
    </row>
    <row r="12" spans="1:25" hidden="1" x14ac:dyDescent="0.2"/>
    <row r="13" spans="1:25" s="15" customFormat="1" ht="10.5" hidden="1" x14ac:dyDescent="0.15">
      <c r="A13" s="14" t="s">
        <v>11</v>
      </c>
      <c r="B13" s="15">
        <v>546</v>
      </c>
      <c r="C13" s="15">
        <v>711</v>
      </c>
      <c r="D13" s="15">
        <v>868</v>
      </c>
      <c r="E13" s="15">
        <v>1018</v>
      </c>
      <c r="F13" s="15">
        <v>1230</v>
      </c>
      <c r="G13" s="15">
        <v>1427</v>
      </c>
      <c r="H13" s="15">
        <v>797</v>
      </c>
      <c r="I13" s="15">
        <v>1008</v>
      </c>
      <c r="J13" s="15">
        <v>1209</v>
      </c>
      <c r="K13" s="15">
        <v>1400</v>
      </c>
      <c r="L13" s="15">
        <v>1606</v>
      </c>
      <c r="M13" s="15">
        <v>1931</v>
      </c>
      <c r="N13" s="15">
        <v>1005</v>
      </c>
      <c r="O13" s="15">
        <v>1282</v>
      </c>
      <c r="P13" s="15">
        <v>1546</v>
      </c>
      <c r="Q13" s="15">
        <v>1799</v>
      </c>
      <c r="R13" s="15">
        <v>2055</v>
      </c>
      <c r="S13" s="15">
        <v>2506</v>
      </c>
      <c r="T13" s="15">
        <v>1347</v>
      </c>
      <c r="U13" s="15">
        <v>1699</v>
      </c>
      <c r="V13" s="15">
        <v>2035</v>
      </c>
      <c r="W13" s="15">
        <v>2356</v>
      </c>
      <c r="X13" s="15">
        <v>2818</v>
      </c>
      <c r="Y13" s="15">
        <v>3260</v>
      </c>
    </row>
    <row r="14" spans="1:25" s="17" customFormat="1" ht="10.5" hidden="1" x14ac:dyDescent="0.15">
      <c r="A14" s="16" t="s">
        <v>12</v>
      </c>
      <c r="B14" s="17">
        <v>1.2981</v>
      </c>
      <c r="C14" s="17">
        <v>1.3026</v>
      </c>
      <c r="D14" s="17">
        <v>1.3069999999999999</v>
      </c>
      <c r="E14" s="17">
        <v>1.3115000000000001</v>
      </c>
      <c r="F14" s="17">
        <v>1.3143</v>
      </c>
      <c r="G14" s="17">
        <v>1.3169999999999999</v>
      </c>
      <c r="H14" s="17">
        <v>1.3090999999999999</v>
      </c>
      <c r="I14" s="17">
        <v>1.3131999999999999</v>
      </c>
      <c r="J14" s="17">
        <v>1.3173999999999999</v>
      </c>
      <c r="K14" s="17">
        <v>1.3214999999999999</v>
      </c>
      <c r="L14" s="17">
        <v>1.3302</v>
      </c>
      <c r="M14" s="17">
        <v>1.3388</v>
      </c>
      <c r="N14" s="17">
        <v>1.3121</v>
      </c>
      <c r="O14" s="17">
        <v>1.3229</v>
      </c>
      <c r="P14" s="17">
        <v>1.3335999999999999</v>
      </c>
      <c r="Q14" s="17">
        <v>1.3444</v>
      </c>
      <c r="R14" s="17">
        <v>1.3460000000000001</v>
      </c>
      <c r="S14" s="17">
        <v>1.3695999999999999</v>
      </c>
      <c r="T14" s="17">
        <v>1.3140000000000001</v>
      </c>
      <c r="U14" s="17">
        <v>1.3254999999999999</v>
      </c>
      <c r="V14" s="17">
        <v>1.3371</v>
      </c>
      <c r="W14" s="17">
        <v>1.3486</v>
      </c>
      <c r="X14" s="17">
        <v>1.3543000000000001</v>
      </c>
      <c r="Y14" s="17">
        <v>1.36</v>
      </c>
    </row>
    <row r="15" spans="1:25" hidden="1" x14ac:dyDescent="0.2">
      <c r="A15" s="18"/>
    </row>
    <row r="16" spans="1:25" ht="13.5" thickBot="1" x14ac:dyDescent="0.25">
      <c r="A16" s="18"/>
    </row>
    <row r="17" spans="1:25" ht="13.5" thickBot="1" x14ac:dyDescent="0.25">
      <c r="A17" s="19" t="s">
        <v>13</v>
      </c>
      <c r="B17" s="69">
        <v>11</v>
      </c>
      <c r="C17" s="70"/>
      <c r="D17" s="70"/>
      <c r="E17" s="70"/>
      <c r="F17" s="70"/>
      <c r="G17" s="71"/>
      <c r="H17" s="69">
        <v>21</v>
      </c>
      <c r="I17" s="70"/>
      <c r="J17" s="70"/>
      <c r="K17" s="70"/>
      <c r="L17" s="70"/>
      <c r="M17" s="71"/>
      <c r="N17" s="69">
        <v>22</v>
      </c>
      <c r="O17" s="70"/>
      <c r="P17" s="70"/>
      <c r="Q17" s="70"/>
      <c r="R17" s="70"/>
      <c r="S17" s="71"/>
      <c r="T17" s="72">
        <v>33</v>
      </c>
      <c r="U17" s="73"/>
      <c r="V17" s="73"/>
      <c r="W17" s="73"/>
      <c r="X17" s="73"/>
      <c r="Y17" s="74"/>
    </row>
    <row r="18" spans="1:25" x14ac:dyDescent="0.2">
      <c r="A18" s="20" t="s">
        <v>14</v>
      </c>
      <c r="B18" s="43">
        <v>300</v>
      </c>
      <c r="C18" s="45">
        <v>400</v>
      </c>
      <c r="D18" s="44">
        <v>500</v>
      </c>
      <c r="E18" s="44">
        <v>600</v>
      </c>
      <c r="F18" s="44">
        <v>750</v>
      </c>
      <c r="G18" s="46">
        <v>900</v>
      </c>
      <c r="H18" s="43">
        <v>300</v>
      </c>
      <c r="I18" s="45">
        <v>400</v>
      </c>
      <c r="J18" s="44">
        <v>500</v>
      </c>
      <c r="K18" s="44">
        <v>600</v>
      </c>
      <c r="L18" s="44">
        <v>750</v>
      </c>
      <c r="M18" s="46">
        <v>900</v>
      </c>
      <c r="N18" s="43">
        <v>300</v>
      </c>
      <c r="O18" s="45">
        <v>400</v>
      </c>
      <c r="P18" s="44">
        <v>500</v>
      </c>
      <c r="Q18" s="44">
        <v>600</v>
      </c>
      <c r="R18" s="44">
        <v>750</v>
      </c>
      <c r="S18" s="46">
        <v>900</v>
      </c>
      <c r="T18" s="43">
        <v>300</v>
      </c>
      <c r="U18" s="45">
        <v>400</v>
      </c>
      <c r="V18" s="44">
        <v>500</v>
      </c>
      <c r="W18" s="44">
        <v>600</v>
      </c>
      <c r="X18" s="44">
        <v>750</v>
      </c>
      <c r="Y18" s="46">
        <v>900</v>
      </c>
    </row>
    <row r="19" spans="1:25" ht="13.5" thickBot="1" x14ac:dyDescent="0.25">
      <c r="A19" s="21" t="s">
        <v>15</v>
      </c>
      <c r="B19" s="22" t="s">
        <v>16</v>
      </c>
      <c r="C19" s="23" t="s">
        <v>16</v>
      </c>
      <c r="D19" s="23" t="s">
        <v>16</v>
      </c>
      <c r="E19" s="23" t="s">
        <v>16</v>
      </c>
      <c r="F19" s="23" t="s">
        <v>16</v>
      </c>
      <c r="G19" s="24" t="s">
        <v>16</v>
      </c>
      <c r="H19" s="22" t="s">
        <v>16</v>
      </c>
      <c r="I19" s="23" t="s">
        <v>16</v>
      </c>
      <c r="J19" s="23" t="s">
        <v>16</v>
      </c>
      <c r="K19" s="23" t="s">
        <v>16</v>
      </c>
      <c r="L19" s="23" t="s">
        <v>16</v>
      </c>
      <c r="M19" s="24" t="s">
        <v>16</v>
      </c>
      <c r="N19" s="22" t="s">
        <v>16</v>
      </c>
      <c r="O19" s="23" t="s">
        <v>16</v>
      </c>
      <c r="P19" s="23" t="s">
        <v>16</v>
      </c>
      <c r="Q19" s="23" t="s">
        <v>16</v>
      </c>
      <c r="R19" s="23" t="s">
        <v>16</v>
      </c>
      <c r="S19" s="24" t="s">
        <v>16</v>
      </c>
      <c r="T19" s="22" t="s">
        <v>16</v>
      </c>
      <c r="U19" s="23" t="s">
        <v>16</v>
      </c>
      <c r="V19" s="23" t="s">
        <v>16</v>
      </c>
      <c r="W19" s="23" t="s">
        <v>16</v>
      </c>
      <c r="X19" s="23" t="s">
        <v>16</v>
      </c>
      <c r="Y19" s="24" t="s">
        <v>16</v>
      </c>
    </row>
    <row r="20" spans="1:25" x14ac:dyDescent="0.2">
      <c r="A20" s="25">
        <v>400</v>
      </c>
      <c r="B20" s="29">
        <f t="shared" ref="B20:Q34" si="0">ROUND((B$13*($E$8/50)^B$14)*$A20/1000,0)</f>
        <v>65</v>
      </c>
      <c r="C20" s="30">
        <f t="shared" si="0"/>
        <v>84</v>
      </c>
      <c r="D20" s="30">
        <f t="shared" si="0"/>
        <v>102</v>
      </c>
      <c r="E20" s="30">
        <f t="shared" si="0"/>
        <v>119</v>
      </c>
      <c r="F20" s="30">
        <f t="shared" si="0"/>
        <v>143</v>
      </c>
      <c r="G20" s="31">
        <f t="shared" si="0"/>
        <v>166</v>
      </c>
      <c r="H20" s="29">
        <f t="shared" si="0"/>
        <v>93</v>
      </c>
      <c r="I20" s="30">
        <f t="shared" si="0"/>
        <v>118</v>
      </c>
      <c r="J20" s="30">
        <f t="shared" si="0"/>
        <v>141</v>
      </c>
      <c r="K20" s="30">
        <f t="shared" si="0"/>
        <v>162</v>
      </c>
      <c r="L20" s="30">
        <f t="shared" si="0"/>
        <v>185</v>
      </c>
      <c r="M20" s="32">
        <f t="shared" si="0"/>
        <v>220</v>
      </c>
      <c r="N20" s="29">
        <f t="shared" si="0"/>
        <v>117</v>
      </c>
      <c r="O20" s="30">
        <f t="shared" si="0"/>
        <v>148</v>
      </c>
      <c r="P20" s="30">
        <f t="shared" si="0"/>
        <v>177</v>
      </c>
      <c r="Q20" s="30">
        <f t="shared" si="0"/>
        <v>204</v>
      </c>
      <c r="R20" s="30">
        <f t="shared" ref="C20:Y31" si="1">ROUND((R$13*($E$8/50)^R$14)*$A20/1000,0)</f>
        <v>233</v>
      </c>
      <c r="S20" s="32">
        <f t="shared" si="1"/>
        <v>278</v>
      </c>
      <c r="T20" s="33">
        <f t="shared" si="1"/>
        <v>157</v>
      </c>
      <c r="U20" s="30">
        <f t="shared" si="1"/>
        <v>196</v>
      </c>
      <c r="V20" s="30">
        <f t="shared" si="1"/>
        <v>232</v>
      </c>
      <c r="W20" s="30">
        <f t="shared" si="1"/>
        <v>266</v>
      </c>
      <c r="X20" s="30">
        <f t="shared" si="1"/>
        <v>317</v>
      </c>
      <c r="Y20" s="32">
        <f t="shared" si="1"/>
        <v>364</v>
      </c>
    </row>
    <row r="21" spans="1:25" x14ac:dyDescent="0.2">
      <c r="A21" s="34">
        <v>500</v>
      </c>
      <c r="B21" s="26">
        <f t="shared" si="0"/>
        <v>81</v>
      </c>
      <c r="C21" s="27">
        <f t="shared" si="1"/>
        <v>105</v>
      </c>
      <c r="D21" s="27">
        <f t="shared" si="1"/>
        <v>127</v>
      </c>
      <c r="E21" s="27">
        <f t="shared" si="1"/>
        <v>149</v>
      </c>
      <c r="F21" s="27">
        <f t="shared" si="1"/>
        <v>179</v>
      </c>
      <c r="G21" s="28">
        <f t="shared" si="1"/>
        <v>208</v>
      </c>
      <c r="H21" s="26">
        <f t="shared" si="1"/>
        <v>117</v>
      </c>
      <c r="I21" s="27">
        <f t="shared" si="1"/>
        <v>147</v>
      </c>
      <c r="J21" s="27">
        <f t="shared" si="1"/>
        <v>176</v>
      </c>
      <c r="K21" s="27">
        <f t="shared" si="1"/>
        <v>203</v>
      </c>
      <c r="L21" s="27">
        <f t="shared" si="1"/>
        <v>231</v>
      </c>
      <c r="M21" s="35">
        <f t="shared" si="1"/>
        <v>275</v>
      </c>
      <c r="N21" s="26">
        <f t="shared" si="1"/>
        <v>147</v>
      </c>
      <c r="O21" s="27">
        <f t="shared" si="1"/>
        <v>185</v>
      </c>
      <c r="P21" s="27">
        <f t="shared" si="1"/>
        <v>221</v>
      </c>
      <c r="Q21" s="27">
        <f t="shared" si="1"/>
        <v>255</v>
      </c>
      <c r="R21" s="27">
        <f t="shared" si="1"/>
        <v>291</v>
      </c>
      <c r="S21" s="35">
        <f t="shared" si="1"/>
        <v>347</v>
      </c>
      <c r="T21" s="36">
        <f t="shared" si="1"/>
        <v>196</v>
      </c>
      <c r="U21" s="27">
        <f t="shared" si="1"/>
        <v>245</v>
      </c>
      <c r="V21" s="27">
        <f t="shared" si="1"/>
        <v>290</v>
      </c>
      <c r="W21" s="27">
        <f t="shared" si="1"/>
        <v>333</v>
      </c>
      <c r="X21" s="27">
        <f t="shared" si="1"/>
        <v>396</v>
      </c>
      <c r="Y21" s="35">
        <f t="shared" si="1"/>
        <v>455</v>
      </c>
    </row>
    <row r="22" spans="1:25" x14ac:dyDescent="0.2">
      <c r="A22" s="34">
        <v>600</v>
      </c>
      <c r="B22" s="26">
        <f t="shared" si="0"/>
        <v>97</v>
      </c>
      <c r="C22" s="27">
        <f t="shared" si="1"/>
        <v>126</v>
      </c>
      <c r="D22" s="27">
        <f t="shared" si="1"/>
        <v>153</v>
      </c>
      <c r="E22" s="27">
        <f t="shared" si="1"/>
        <v>179</v>
      </c>
      <c r="F22" s="27">
        <f t="shared" si="1"/>
        <v>215</v>
      </c>
      <c r="G22" s="28">
        <f t="shared" si="1"/>
        <v>249</v>
      </c>
      <c r="H22" s="26">
        <f t="shared" si="1"/>
        <v>140</v>
      </c>
      <c r="I22" s="27">
        <f t="shared" si="1"/>
        <v>177</v>
      </c>
      <c r="J22" s="27">
        <f t="shared" si="1"/>
        <v>211</v>
      </c>
      <c r="K22" s="27">
        <f t="shared" si="1"/>
        <v>243</v>
      </c>
      <c r="L22" s="27">
        <f t="shared" si="1"/>
        <v>277</v>
      </c>
      <c r="M22" s="35">
        <f t="shared" si="1"/>
        <v>330</v>
      </c>
      <c r="N22" s="26">
        <f t="shared" si="1"/>
        <v>176</v>
      </c>
      <c r="O22" s="27">
        <f t="shared" si="1"/>
        <v>222</v>
      </c>
      <c r="P22" s="27">
        <f t="shared" si="1"/>
        <v>266</v>
      </c>
      <c r="Q22" s="27">
        <f t="shared" si="1"/>
        <v>306</v>
      </c>
      <c r="R22" s="27">
        <f t="shared" si="1"/>
        <v>349</v>
      </c>
      <c r="S22" s="35">
        <f t="shared" si="1"/>
        <v>416</v>
      </c>
      <c r="T22" s="36">
        <f t="shared" si="1"/>
        <v>236</v>
      </c>
      <c r="U22" s="27">
        <f t="shared" si="1"/>
        <v>294</v>
      </c>
      <c r="V22" s="27">
        <f t="shared" si="1"/>
        <v>348</v>
      </c>
      <c r="W22" s="27">
        <f t="shared" si="1"/>
        <v>399</v>
      </c>
      <c r="X22" s="27">
        <f t="shared" si="1"/>
        <v>475</v>
      </c>
      <c r="Y22" s="35">
        <f t="shared" si="1"/>
        <v>546</v>
      </c>
    </row>
    <row r="23" spans="1:25" x14ac:dyDescent="0.2">
      <c r="A23" s="34">
        <v>700</v>
      </c>
      <c r="B23" s="26">
        <f t="shared" si="0"/>
        <v>113</v>
      </c>
      <c r="C23" s="27">
        <f t="shared" si="1"/>
        <v>147</v>
      </c>
      <c r="D23" s="27">
        <f t="shared" si="1"/>
        <v>178</v>
      </c>
      <c r="E23" s="27">
        <f t="shared" si="1"/>
        <v>208</v>
      </c>
      <c r="F23" s="27">
        <f t="shared" si="1"/>
        <v>251</v>
      </c>
      <c r="G23" s="28">
        <f t="shared" si="1"/>
        <v>291</v>
      </c>
      <c r="H23" s="26">
        <f t="shared" si="1"/>
        <v>163</v>
      </c>
      <c r="I23" s="27">
        <f t="shared" si="1"/>
        <v>206</v>
      </c>
      <c r="J23" s="27">
        <f t="shared" si="1"/>
        <v>246</v>
      </c>
      <c r="K23" s="27">
        <f t="shared" si="1"/>
        <v>284</v>
      </c>
      <c r="L23" s="27">
        <f t="shared" si="1"/>
        <v>323</v>
      </c>
      <c r="M23" s="35">
        <f t="shared" si="1"/>
        <v>385</v>
      </c>
      <c r="N23" s="26">
        <f t="shared" si="1"/>
        <v>206</v>
      </c>
      <c r="O23" s="27">
        <f t="shared" si="1"/>
        <v>260</v>
      </c>
      <c r="P23" s="27">
        <f t="shared" si="1"/>
        <v>310</v>
      </c>
      <c r="Q23" s="27">
        <f t="shared" si="1"/>
        <v>357</v>
      </c>
      <c r="R23" s="27">
        <f t="shared" si="1"/>
        <v>407</v>
      </c>
      <c r="S23" s="35">
        <f t="shared" si="1"/>
        <v>486</v>
      </c>
      <c r="T23" s="36">
        <f t="shared" si="1"/>
        <v>275</v>
      </c>
      <c r="U23" s="27">
        <f t="shared" si="1"/>
        <v>343</v>
      </c>
      <c r="V23" s="27">
        <f t="shared" si="1"/>
        <v>407</v>
      </c>
      <c r="W23" s="27">
        <f t="shared" si="1"/>
        <v>466</v>
      </c>
      <c r="X23" s="27">
        <f t="shared" si="1"/>
        <v>554</v>
      </c>
      <c r="Y23" s="35">
        <f t="shared" si="1"/>
        <v>637</v>
      </c>
    </row>
    <row r="24" spans="1:25" x14ac:dyDescent="0.2">
      <c r="A24" s="34">
        <v>800</v>
      </c>
      <c r="B24" s="26">
        <f t="shared" si="0"/>
        <v>129</v>
      </c>
      <c r="C24" s="27">
        <f t="shared" si="1"/>
        <v>168</v>
      </c>
      <c r="D24" s="27">
        <f t="shared" si="1"/>
        <v>204</v>
      </c>
      <c r="E24" s="27">
        <f t="shared" si="1"/>
        <v>238</v>
      </c>
      <c r="F24" s="27">
        <f t="shared" si="1"/>
        <v>287</v>
      </c>
      <c r="G24" s="28">
        <f t="shared" si="1"/>
        <v>332</v>
      </c>
      <c r="H24" s="26">
        <f t="shared" si="1"/>
        <v>187</v>
      </c>
      <c r="I24" s="27">
        <f t="shared" si="1"/>
        <v>235</v>
      </c>
      <c r="J24" s="27">
        <f t="shared" si="1"/>
        <v>281</v>
      </c>
      <c r="K24" s="27">
        <f t="shared" si="1"/>
        <v>324</v>
      </c>
      <c r="L24" s="27">
        <f t="shared" si="1"/>
        <v>369</v>
      </c>
      <c r="M24" s="35">
        <f t="shared" si="1"/>
        <v>440</v>
      </c>
      <c r="N24" s="26">
        <f t="shared" si="1"/>
        <v>235</v>
      </c>
      <c r="O24" s="27">
        <f t="shared" si="1"/>
        <v>297</v>
      </c>
      <c r="P24" s="27">
        <f t="shared" si="1"/>
        <v>354</v>
      </c>
      <c r="Q24" s="27">
        <f t="shared" si="1"/>
        <v>408</v>
      </c>
      <c r="R24" s="27">
        <f t="shared" si="1"/>
        <v>465</v>
      </c>
      <c r="S24" s="35">
        <f t="shared" si="1"/>
        <v>555</v>
      </c>
      <c r="T24" s="36">
        <f t="shared" si="1"/>
        <v>314</v>
      </c>
      <c r="U24" s="27">
        <f t="shared" si="1"/>
        <v>392</v>
      </c>
      <c r="V24" s="27">
        <f t="shared" si="1"/>
        <v>465</v>
      </c>
      <c r="W24" s="27">
        <f t="shared" si="1"/>
        <v>532</v>
      </c>
      <c r="X24" s="27">
        <f t="shared" si="1"/>
        <v>633</v>
      </c>
      <c r="Y24" s="35">
        <f t="shared" si="1"/>
        <v>729</v>
      </c>
    </row>
    <row r="25" spans="1:25" x14ac:dyDescent="0.2">
      <c r="A25" s="34">
        <v>900</v>
      </c>
      <c r="B25" s="26">
        <f t="shared" si="0"/>
        <v>145</v>
      </c>
      <c r="C25" s="27">
        <f t="shared" si="1"/>
        <v>189</v>
      </c>
      <c r="D25" s="27">
        <f t="shared" si="1"/>
        <v>229</v>
      </c>
      <c r="E25" s="27">
        <f t="shared" si="1"/>
        <v>268</v>
      </c>
      <c r="F25" s="27">
        <f t="shared" si="1"/>
        <v>323</v>
      </c>
      <c r="G25" s="28">
        <f t="shared" si="1"/>
        <v>374</v>
      </c>
      <c r="H25" s="26">
        <f t="shared" si="1"/>
        <v>210</v>
      </c>
      <c r="I25" s="27">
        <f t="shared" si="1"/>
        <v>265</v>
      </c>
      <c r="J25" s="27">
        <f t="shared" si="1"/>
        <v>316</v>
      </c>
      <c r="K25" s="27">
        <f t="shared" si="1"/>
        <v>365</v>
      </c>
      <c r="L25" s="27">
        <f t="shared" si="1"/>
        <v>415</v>
      </c>
      <c r="M25" s="35">
        <f t="shared" si="1"/>
        <v>495</v>
      </c>
      <c r="N25" s="26">
        <f t="shared" si="1"/>
        <v>264</v>
      </c>
      <c r="O25" s="27">
        <f t="shared" si="1"/>
        <v>334</v>
      </c>
      <c r="P25" s="27">
        <f t="shared" si="1"/>
        <v>398</v>
      </c>
      <c r="Q25" s="27">
        <f t="shared" si="1"/>
        <v>459</v>
      </c>
      <c r="R25" s="27">
        <f t="shared" si="1"/>
        <v>523</v>
      </c>
      <c r="S25" s="35">
        <f t="shared" si="1"/>
        <v>624</v>
      </c>
      <c r="T25" s="36">
        <f t="shared" si="1"/>
        <v>354</v>
      </c>
      <c r="U25" s="27">
        <f t="shared" si="1"/>
        <v>441</v>
      </c>
      <c r="V25" s="27">
        <f t="shared" si="1"/>
        <v>523</v>
      </c>
      <c r="W25" s="27">
        <f t="shared" si="1"/>
        <v>599</v>
      </c>
      <c r="X25" s="27">
        <f t="shared" si="1"/>
        <v>712</v>
      </c>
      <c r="Y25" s="35">
        <f t="shared" si="1"/>
        <v>820</v>
      </c>
    </row>
    <row r="26" spans="1:25" x14ac:dyDescent="0.2">
      <c r="A26" s="34">
        <v>1000</v>
      </c>
      <c r="B26" s="26">
        <f t="shared" si="0"/>
        <v>162</v>
      </c>
      <c r="C26" s="27">
        <f t="shared" si="1"/>
        <v>210</v>
      </c>
      <c r="D26" s="27">
        <f t="shared" si="1"/>
        <v>255</v>
      </c>
      <c r="E26" s="27">
        <f t="shared" si="1"/>
        <v>298</v>
      </c>
      <c r="F26" s="27">
        <f t="shared" si="1"/>
        <v>359</v>
      </c>
      <c r="G26" s="28">
        <f t="shared" si="1"/>
        <v>415</v>
      </c>
      <c r="H26" s="26">
        <f t="shared" si="1"/>
        <v>234</v>
      </c>
      <c r="I26" s="27">
        <f t="shared" si="1"/>
        <v>294</v>
      </c>
      <c r="J26" s="27">
        <f t="shared" si="1"/>
        <v>351</v>
      </c>
      <c r="K26" s="27">
        <f t="shared" si="1"/>
        <v>405</v>
      </c>
      <c r="L26" s="27">
        <f t="shared" si="1"/>
        <v>461</v>
      </c>
      <c r="M26" s="35">
        <f t="shared" si="1"/>
        <v>550</v>
      </c>
      <c r="N26" s="26">
        <f t="shared" si="1"/>
        <v>294</v>
      </c>
      <c r="O26" s="27">
        <f t="shared" si="1"/>
        <v>371</v>
      </c>
      <c r="P26" s="27">
        <f t="shared" si="1"/>
        <v>443</v>
      </c>
      <c r="Q26" s="27">
        <f t="shared" si="1"/>
        <v>510</v>
      </c>
      <c r="R26" s="27">
        <f t="shared" si="1"/>
        <v>582</v>
      </c>
      <c r="S26" s="35">
        <f t="shared" si="1"/>
        <v>694</v>
      </c>
      <c r="T26" s="36">
        <f t="shared" si="1"/>
        <v>393</v>
      </c>
      <c r="U26" s="27">
        <f t="shared" si="1"/>
        <v>490</v>
      </c>
      <c r="V26" s="27">
        <f t="shared" si="1"/>
        <v>581</v>
      </c>
      <c r="W26" s="27">
        <f t="shared" si="1"/>
        <v>665</v>
      </c>
      <c r="X26" s="27">
        <f t="shared" si="1"/>
        <v>791</v>
      </c>
      <c r="Y26" s="35">
        <f t="shared" si="1"/>
        <v>911</v>
      </c>
    </row>
    <row r="27" spans="1:25" x14ac:dyDescent="0.2">
      <c r="A27" s="34">
        <v>1100</v>
      </c>
      <c r="B27" s="26">
        <f t="shared" si="0"/>
        <v>178</v>
      </c>
      <c r="C27" s="27">
        <f t="shared" si="1"/>
        <v>231</v>
      </c>
      <c r="D27" s="27">
        <f t="shared" si="1"/>
        <v>280</v>
      </c>
      <c r="E27" s="27">
        <f t="shared" si="1"/>
        <v>327</v>
      </c>
      <c r="F27" s="27">
        <f t="shared" si="1"/>
        <v>395</v>
      </c>
      <c r="G27" s="28">
        <f t="shared" si="1"/>
        <v>457</v>
      </c>
      <c r="H27" s="26">
        <f t="shared" si="1"/>
        <v>257</v>
      </c>
      <c r="I27" s="27">
        <f t="shared" si="1"/>
        <v>324</v>
      </c>
      <c r="J27" s="27">
        <f t="shared" si="1"/>
        <v>387</v>
      </c>
      <c r="K27" s="27">
        <f t="shared" si="1"/>
        <v>446</v>
      </c>
      <c r="L27" s="27">
        <f t="shared" si="1"/>
        <v>507</v>
      </c>
      <c r="M27" s="35">
        <f t="shared" si="1"/>
        <v>605</v>
      </c>
      <c r="N27" s="26">
        <f t="shared" si="1"/>
        <v>323</v>
      </c>
      <c r="O27" s="27">
        <f t="shared" si="1"/>
        <v>408</v>
      </c>
      <c r="P27" s="27">
        <f t="shared" si="1"/>
        <v>487</v>
      </c>
      <c r="Q27" s="27">
        <f t="shared" si="1"/>
        <v>561</v>
      </c>
      <c r="R27" s="27">
        <f t="shared" si="1"/>
        <v>640</v>
      </c>
      <c r="S27" s="35">
        <f t="shared" si="1"/>
        <v>763</v>
      </c>
      <c r="T27" s="36">
        <f t="shared" si="1"/>
        <v>432</v>
      </c>
      <c r="U27" s="27">
        <f t="shared" si="1"/>
        <v>539</v>
      </c>
      <c r="V27" s="27">
        <f t="shared" si="1"/>
        <v>639</v>
      </c>
      <c r="W27" s="27">
        <f t="shared" si="1"/>
        <v>732</v>
      </c>
      <c r="X27" s="27">
        <f t="shared" si="1"/>
        <v>871</v>
      </c>
      <c r="Y27" s="35">
        <f t="shared" si="1"/>
        <v>1002</v>
      </c>
    </row>
    <row r="28" spans="1:25" x14ac:dyDescent="0.2">
      <c r="A28" s="34">
        <v>1200</v>
      </c>
      <c r="B28" s="26">
        <f t="shared" si="0"/>
        <v>194</v>
      </c>
      <c r="C28" s="27">
        <f t="shared" si="1"/>
        <v>252</v>
      </c>
      <c r="D28" s="27">
        <f t="shared" si="1"/>
        <v>306</v>
      </c>
      <c r="E28" s="27">
        <f t="shared" si="1"/>
        <v>357</v>
      </c>
      <c r="F28" s="27">
        <f t="shared" si="1"/>
        <v>430</v>
      </c>
      <c r="G28" s="28">
        <f t="shared" si="1"/>
        <v>498</v>
      </c>
      <c r="H28" s="26">
        <f t="shared" si="1"/>
        <v>280</v>
      </c>
      <c r="I28" s="27">
        <f t="shared" si="1"/>
        <v>353</v>
      </c>
      <c r="J28" s="27">
        <f t="shared" si="1"/>
        <v>422</v>
      </c>
      <c r="K28" s="27">
        <f t="shared" si="1"/>
        <v>487</v>
      </c>
      <c r="L28" s="27">
        <f t="shared" si="1"/>
        <v>554</v>
      </c>
      <c r="M28" s="35">
        <f t="shared" si="1"/>
        <v>660</v>
      </c>
      <c r="N28" s="26">
        <f t="shared" si="1"/>
        <v>352</v>
      </c>
      <c r="O28" s="27">
        <f t="shared" si="1"/>
        <v>445</v>
      </c>
      <c r="P28" s="27">
        <f t="shared" si="1"/>
        <v>531</v>
      </c>
      <c r="Q28" s="27">
        <f t="shared" si="1"/>
        <v>612</v>
      </c>
      <c r="R28" s="27">
        <f t="shared" si="1"/>
        <v>698</v>
      </c>
      <c r="S28" s="35">
        <f t="shared" si="1"/>
        <v>833</v>
      </c>
      <c r="T28" s="36">
        <f t="shared" si="1"/>
        <v>471</v>
      </c>
      <c r="U28" s="27">
        <f t="shared" si="1"/>
        <v>588</v>
      </c>
      <c r="V28" s="27">
        <f t="shared" si="1"/>
        <v>697</v>
      </c>
      <c r="W28" s="27">
        <f t="shared" si="1"/>
        <v>798</v>
      </c>
      <c r="X28" s="27">
        <f t="shared" si="1"/>
        <v>950</v>
      </c>
      <c r="Y28" s="35">
        <f t="shared" si="1"/>
        <v>1093</v>
      </c>
    </row>
    <row r="29" spans="1:25" x14ac:dyDescent="0.2">
      <c r="A29" s="34">
        <v>1300</v>
      </c>
      <c r="B29" s="26">
        <f t="shared" si="0"/>
        <v>210</v>
      </c>
      <c r="C29" s="27">
        <f t="shared" si="1"/>
        <v>272</v>
      </c>
      <c r="D29" s="27">
        <f t="shared" si="1"/>
        <v>331</v>
      </c>
      <c r="E29" s="27">
        <f t="shared" si="1"/>
        <v>387</v>
      </c>
      <c r="F29" s="27">
        <f t="shared" si="1"/>
        <v>466</v>
      </c>
      <c r="G29" s="28">
        <f t="shared" si="1"/>
        <v>540</v>
      </c>
      <c r="H29" s="26">
        <f t="shared" si="1"/>
        <v>304</v>
      </c>
      <c r="I29" s="27">
        <f t="shared" si="1"/>
        <v>382</v>
      </c>
      <c r="J29" s="27">
        <f t="shared" si="1"/>
        <v>457</v>
      </c>
      <c r="K29" s="27">
        <f t="shared" si="1"/>
        <v>527</v>
      </c>
      <c r="L29" s="27">
        <f t="shared" si="1"/>
        <v>600</v>
      </c>
      <c r="M29" s="35">
        <f t="shared" si="1"/>
        <v>715</v>
      </c>
      <c r="N29" s="26">
        <f t="shared" si="1"/>
        <v>382</v>
      </c>
      <c r="O29" s="27">
        <f t="shared" si="1"/>
        <v>482</v>
      </c>
      <c r="P29" s="27">
        <f t="shared" si="1"/>
        <v>576</v>
      </c>
      <c r="Q29" s="27">
        <f t="shared" si="1"/>
        <v>663</v>
      </c>
      <c r="R29" s="27">
        <f t="shared" si="1"/>
        <v>756</v>
      </c>
      <c r="S29" s="35">
        <f t="shared" si="1"/>
        <v>902</v>
      </c>
      <c r="T29" s="36">
        <f t="shared" si="1"/>
        <v>511</v>
      </c>
      <c r="U29" s="27">
        <f t="shared" si="1"/>
        <v>637</v>
      </c>
      <c r="V29" s="27">
        <f t="shared" si="1"/>
        <v>755</v>
      </c>
      <c r="W29" s="27">
        <f t="shared" si="1"/>
        <v>865</v>
      </c>
      <c r="X29" s="27">
        <f t="shared" si="1"/>
        <v>1029</v>
      </c>
      <c r="Y29" s="35">
        <f t="shared" si="1"/>
        <v>1184</v>
      </c>
    </row>
    <row r="30" spans="1:25" x14ac:dyDescent="0.2">
      <c r="A30" s="34">
        <v>1400</v>
      </c>
      <c r="B30" s="26">
        <f t="shared" si="0"/>
        <v>226</v>
      </c>
      <c r="C30" s="27">
        <f t="shared" si="1"/>
        <v>293</v>
      </c>
      <c r="D30" s="27">
        <f t="shared" si="1"/>
        <v>357</v>
      </c>
      <c r="E30" s="27">
        <f t="shared" si="1"/>
        <v>417</v>
      </c>
      <c r="F30" s="27">
        <f t="shared" si="1"/>
        <v>502</v>
      </c>
      <c r="G30" s="28">
        <f t="shared" si="1"/>
        <v>581</v>
      </c>
      <c r="H30" s="26">
        <f t="shared" si="1"/>
        <v>327</v>
      </c>
      <c r="I30" s="27">
        <f t="shared" si="1"/>
        <v>412</v>
      </c>
      <c r="J30" s="27">
        <f t="shared" si="1"/>
        <v>492</v>
      </c>
      <c r="K30" s="27">
        <f t="shared" si="1"/>
        <v>568</v>
      </c>
      <c r="L30" s="27">
        <f t="shared" si="1"/>
        <v>646</v>
      </c>
      <c r="M30" s="35">
        <f t="shared" si="1"/>
        <v>770</v>
      </c>
      <c r="N30" s="26">
        <f t="shared" si="1"/>
        <v>411</v>
      </c>
      <c r="O30" s="27">
        <f t="shared" si="1"/>
        <v>519</v>
      </c>
      <c r="P30" s="27">
        <f t="shared" si="1"/>
        <v>620</v>
      </c>
      <c r="Q30" s="27">
        <f t="shared" si="1"/>
        <v>714</v>
      </c>
      <c r="R30" s="27">
        <f t="shared" si="1"/>
        <v>814</v>
      </c>
      <c r="S30" s="35">
        <f t="shared" si="1"/>
        <v>971</v>
      </c>
      <c r="T30" s="36">
        <f t="shared" si="1"/>
        <v>550</v>
      </c>
      <c r="U30" s="27">
        <f t="shared" si="1"/>
        <v>686</v>
      </c>
      <c r="V30" s="27">
        <f t="shared" si="1"/>
        <v>813</v>
      </c>
      <c r="W30" s="27">
        <f t="shared" si="1"/>
        <v>931</v>
      </c>
      <c r="X30" s="27">
        <f t="shared" si="1"/>
        <v>1108</v>
      </c>
      <c r="Y30" s="35">
        <f t="shared" si="1"/>
        <v>1275</v>
      </c>
    </row>
    <row r="31" spans="1:25" x14ac:dyDescent="0.2">
      <c r="A31" s="34">
        <v>1500</v>
      </c>
      <c r="B31" s="26">
        <f t="shared" si="0"/>
        <v>242</v>
      </c>
      <c r="C31" s="27">
        <f t="shared" si="1"/>
        <v>314</v>
      </c>
      <c r="D31" s="27">
        <f t="shared" si="1"/>
        <v>382</v>
      </c>
      <c r="E31" s="27">
        <f t="shared" si="1"/>
        <v>446</v>
      </c>
      <c r="F31" s="27">
        <f t="shared" si="1"/>
        <v>538</v>
      </c>
      <c r="G31" s="28">
        <f t="shared" si="1"/>
        <v>623</v>
      </c>
      <c r="H31" s="26">
        <f t="shared" si="1"/>
        <v>350</v>
      </c>
      <c r="I31" s="27">
        <f t="shared" si="1"/>
        <v>441</v>
      </c>
      <c r="J31" s="27">
        <f t="shared" si="1"/>
        <v>527</v>
      </c>
      <c r="K31" s="27">
        <f t="shared" si="1"/>
        <v>608</v>
      </c>
      <c r="L31" s="27">
        <f t="shared" si="1"/>
        <v>692</v>
      </c>
      <c r="M31" s="35">
        <f t="shared" si="1"/>
        <v>825</v>
      </c>
      <c r="N31" s="26">
        <f t="shared" si="1"/>
        <v>440</v>
      </c>
      <c r="O31" s="27">
        <f t="shared" si="1"/>
        <v>556</v>
      </c>
      <c r="P31" s="27">
        <f t="shared" si="1"/>
        <v>664</v>
      </c>
      <c r="Q31" s="27">
        <f t="shared" si="1"/>
        <v>765</v>
      </c>
      <c r="R31" s="27">
        <f t="shared" si="1"/>
        <v>872</v>
      </c>
      <c r="S31" s="35">
        <f t="shared" si="1"/>
        <v>1041</v>
      </c>
      <c r="T31" s="36">
        <f t="shared" ref="C31:Y39" si="2">ROUND((T$13*($E$8/50)^T$14)*$A31/1000,0)</f>
        <v>589</v>
      </c>
      <c r="U31" s="27">
        <f t="shared" si="2"/>
        <v>735</v>
      </c>
      <c r="V31" s="27">
        <f t="shared" si="2"/>
        <v>871</v>
      </c>
      <c r="W31" s="27">
        <f t="shared" si="2"/>
        <v>998</v>
      </c>
      <c r="X31" s="27">
        <f t="shared" si="2"/>
        <v>1187</v>
      </c>
      <c r="Y31" s="35">
        <f t="shared" si="2"/>
        <v>1366</v>
      </c>
    </row>
    <row r="32" spans="1:25" x14ac:dyDescent="0.2">
      <c r="A32" s="34">
        <v>1600</v>
      </c>
      <c r="B32" s="26">
        <f t="shared" si="0"/>
        <v>259</v>
      </c>
      <c r="C32" s="27">
        <f t="shared" si="2"/>
        <v>335</v>
      </c>
      <c r="D32" s="27">
        <f t="shared" si="2"/>
        <v>408</v>
      </c>
      <c r="E32" s="27">
        <f t="shared" si="2"/>
        <v>476</v>
      </c>
      <c r="F32" s="27">
        <f t="shared" si="2"/>
        <v>574</v>
      </c>
      <c r="G32" s="28">
        <f t="shared" si="2"/>
        <v>664</v>
      </c>
      <c r="H32" s="26">
        <f t="shared" si="2"/>
        <v>374</v>
      </c>
      <c r="I32" s="27">
        <f t="shared" si="2"/>
        <v>471</v>
      </c>
      <c r="J32" s="27">
        <f t="shared" si="2"/>
        <v>562</v>
      </c>
      <c r="K32" s="27">
        <f t="shared" si="2"/>
        <v>649</v>
      </c>
      <c r="L32" s="27">
        <f t="shared" si="2"/>
        <v>738</v>
      </c>
      <c r="M32" s="35">
        <f t="shared" si="2"/>
        <v>880</v>
      </c>
      <c r="N32" s="26">
        <f t="shared" si="2"/>
        <v>470</v>
      </c>
      <c r="O32" s="27">
        <f t="shared" si="2"/>
        <v>593</v>
      </c>
      <c r="P32" s="27">
        <f t="shared" si="2"/>
        <v>708</v>
      </c>
      <c r="Q32" s="27">
        <f t="shared" si="2"/>
        <v>816</v>
      </c>
      <c r="R32" s="27">
        <f t="shared" si="2"/>
        <v>931</v>
      </c>
      <c r="S32" s="35">
        <f t="shared" si="2"/>
        <v>1110</v>
      </c>
      <c r="T32" s="36">
        <f t="shared" si="2"/>
        <v>629</v>
      </c>
      <c r="U32" s="27">
        <f t="shared" si="2"/>
        <v>784</v>
      </c>
      <c r="V32" s="27">
        <f t="shared" si="2"/>
        <v>929</v>
      </c>
      <c r="W32" s="27">
        <f t="shared" si="2"/>
        <v>1064</v>
      </c>
      <c r="X32" s="27">
        <f t="shared" si="2"/>
        <v>1266</v>
      </c>
      <c r="Y32" s="35">
        <f t="shared" si="2"/>
        <v>1457</v>
      </c>
    </row>
    <row r="33" spans="1:25" x14ac:dyDescent="0.2">
      <c r="A33" s="34">
        <v>1800</v>
      </c>
      <c r="B33" s="26">
        <f t="shared" si="0"/>
        <v>291</v>
      </c>
      <c r="C33" s="27">
        <f t="shared" si="2"/>
        <v>377</v>
      </c>
      <c r="D33" s="27">
        <f t="shared" si="2"/>
        <v>459</v>
      </c>
      <c r="E33" s="27">
        <f t="shared" si="2"/>
        <v>536</v>
      </c>
      <c r="F33" s="27">
        <f t="shared" si="2"/>
        <v>646</v>
      </c>
      <c r="G33" s="28">
        <f t="shared" si="2"/>
        <v>747</v>
      </c>
      <c r="H33" s="26">
        <f t="shared" si="2"/>
        <v>420</v>
      </c>
      <c r="I33" s="27">
        <f t="shared" si="2"/>
        <v>530</v>
      </c>
      <c r="J33" s="27">
        <f t="shared" si="2"/>
        <v>633</v>
      </c>
      <c r="K33" s="27">
        <f t="shared" si="2"/>
        <v>730</v>
      </c>
      <c r="L33" s="27">
        <f t="shared" si="2"/>
        <v>830</v>
      </c>
      <c r="M33" s="35">
        <f t="shared" si="2"/>
        <v>990</v>
      </c>
      <c r="N33" s="26">
        <f t="shared" si="2"/>
        <v>529</v>
      </c>
      <c r="O33" s="27">
        <f t="shared" si="2"/>
        <v>667</v>
      </c>
      <c r="P33" s="27">
        <f t="shared" si="2"/>
        <v>797</v>
      </c>
      <c r="Q33" s="27">
        <f t="shared" si="2"/>
        <v>918</v>
      </c>
      <c r="R33" s="27">
        <f t="shared" si="2"/>
        <v>1047</v>
      </c>
      <c r="S33" s="35">
        <f t="shared" si="2"/>
        <v>1249</v>
      </c>
      <c r="T33" s="36">
        <f t="shared" si="2"/>
        <v>707</v>
      </c>
      <c r="U33" s="27">
        <f t="shared" si="2"/>
        <v>882</v>
      </c>
      <c r="V33" s="27">
        <f t="shared" si="2"/>
        <v>1045</v>
      </c>
      <c r="W33" s="27">
        <f t="shared" si="2"/>
        <v>1197</v>
      </c>
      <c r="X33" s="27">
        <f t="shared" si="2"/>
        <v>1425</v>
      </c>
      <c r="Y33" s="35">
        <f t="shared" si="2"/>
        <v>1639</v>
      </c>
    </row>
    <row r="34" spans="1:25" x14ac:dyDescent="0.2">
      <c r="A34" s="34">
        <v>2000</v>
      </c>
      <c r="B34" s="26">
        <f t="shared" si="0"/>
        <v>323</v>
      </c>
      <c r="C34" s="27">
        <f t="shared" si="2"/>
        <v>419</v>
      </c>
      <c r="D34" s="27">
        <f t="shared" si="2"/>
        <v>510</v>
      </c>
      <c r="E34" s="27">
        <f t="shared" si="2"/>
        <v>595</v>
      </c>
      <c r="F34" s="27">
        <f t="shared" si="2"/>
        <v>717</v>
      </c>
      <c r="G34" s="28">
        <f t="shared" si="2"/>
        <v>830</v>
      </c>
      <c r="H34" s="26">
        <f t="shared" si="2"/>
        <v>467</v>
      </c>
      <c r="I34" s="27">
        <f t="shared" si="2"/>
        <v>588</v>
      </c>
      <c r="J34" s="27">
        <f t="shared" si="2"/>
        <v>703</v>
      </c>
      <c r="K34" s="27">
        <f t="shared" si="2"/>
        <v>811</v>
      </c>
      <c r="L34" s="27">
        <f t="shared" si="2"/>
        <v>923</v>
      </c>
      <c r="M34" s="35">
        <f t="shared" si="2"/>
        <v>1101</v>
      </c>
      <c r="N34" s="26">
        <f t="shared" si="2"/>
        <v>587</v>
      </c>
      <c r="O34" s="27">
        <f t="shared" si="2"/>
        <v>742</v>
      </c>
      <c r="P34" s="27">
        <f t="shared" si="2"/>
        <v>885</v>
      </c>
      <c r="Q34" s="27">
        <f t="shared" si="2"/>
        <v>1020</v>
      </c>
      <c r="R34" s="27">
        <f t="shared" si="2"/>
        <v>1163</v>
      </c>
      <c r="S34" s="35">
        <f t="shared" si="2"/>
        <v>1388</v>
      </c>
      <c r="T34" s="36">
        <f t="shared" si="2"/>
        <v>786</v>
      </c>
      <c r="U34" s="27">
        <f t="shared" si="2"/>
        <v>980</v>
      </c>
      <c r="V34" s="27">
        <f t="shared" si="2"/>
        <v>1162</v>
      </c>
      <c r="W34" s="27">
        <f t="shared" si="2"/>
        <v>1330</v>
      </c>
      <c r="X34" s="27">
        <f t="shared" si="2"/>
        <v>1583</v>
      </c>
      <c r="Y34" s="35">
        <f t="shared" si="2"/>
        <v>1821</v>
      </c>
    </row>
    <row r="35" spans="1:25" x14ac:dyDescent="0.2">
      <c r="A35" s="34">
        <v>2200</v>
      </c>
      <c r="B35" s="26">
        <v>0</v>
      </c>
      <c r="C35" s="27">
        <v>0</v>
      </c>
      <c r="D35" s="27">
        <v>0</v>
      </c>
      <c r="E35" s="27">
        <v>0</v>
      </c>
      <c r="F35" s="27">
        <v>0</v>
      </c>
      <c r="G35" s="28">
        <v>0</v>
      </c>
      <c r="H35" s="26">
        <f t="shared" si="2"/>
        <v>514</v>
      </c>
      <c r="I35" s="27">
        <f t="shared" si="2"/>
        <v>647</v>
      </c>
      <c r="J35" s="27">
        <f t="shared" si="2"/>
        <v>773</v>
      </c>
      <c r="K35" s="27">
        <f t="shared" si="2"/>
        <v>892</v>
      </c>
      <c r="L35" s="27">
        <f t="shared" si="2"/>
        <v>1015</v>
      </c>
      <c r="M35" s="35">
        <f t="shared" si="2"/>
        <v>1211</v>
      </c>
      <c r="N35" s="26">
        <f t="shared" si="2"/>
        <v>646</v>
      </c>
      <c r="O35" s="27">
        <f t="shared" si="2"/>
        <v>816</v>
      </c>
      <c r="P35" s="27">
        <f t="shared" si="2"/>
        <v>974</v>
      </c>
      <c r="Q35" s="27">
        <f t="shared" si="2"/>
        <v>1122</v>
      </c>
      <c r="R35" s="27">
        <f t="shared" si="2"/>
        <v>1280</v>
      </c>
      <c r="S35" s="35">
        <f t="shared" si="2"/>
        <v>1526</v>
      </c>
      <c r="T35" s="36">
        <f t="shared" si="2"/>
        <v>864</v>
      </c>
      <c r="U35" s="27">
        <f t="shared" si="2"/>
        <v>1078</v>
      </c>
      <c r="V35" s="27">
        <f t="shared" si="2"/>
        <v>1278</v>
      </c>
      <c r="W35" s="27">
        <f t="shared" si="2"/>
        <v>1463</v>
      </c>
      <c r="X35" s="27">
        <f t="shared" si="2"/>
        <v>1741</v>
      </c>
      <c r="Y35" s="35">
        <f t="shared" si="2"/>
        <v>2004</v>
      </c>
    </row>
    <row r="36" spans="1:25" x14ac:dyDescent="0.2">
      <c r="A36" s="34">
        <v>2400</v>
      </c>
      <c r="B36" s="26">
        <v>0</v>
      </c>
      <c r="C36" s="27">
        <v>0</v>
      </c>
      <c r="D36" s="27">
        <v>0</v>
      </c>
      <c r="E36" s="27">
        <v>0</v>
      </c>
      <c r="F36" s="27">
        <v>0</v>
      </c>
      <c r="G36" s="28">
        <v>0</v>
      </c>
      <c r="H36" s="26">
        <f t="shared" si="2"/>
        <v>560</v>
      </c>
      <c r="I36" s="27">
        <f t="shared" si="2"/>
        <v>706</v>
      </c>
      <c r="J36" s="27">
        <f t="shared" si="2"/>
        <v>844</v>
      </c>
      <c r="K36" s="27">
        <f t="shared" si="2"/>
        <v>973</v>
      </c>
      <c r="L36" s="27">
        <f t="shared" si="2"/>
        <v>1107</v>
      </c>
      <c r="M36" s="35">
        <f t="shared" si="2"/>
        <v>1321</v>
      </c>
      <c r="N36" s="26">
        <f t="shared" si="2"/>
        <v>705</v>
      </c>
      <c r="O36" s="27">
        <f t="shared" si="2"/>
        <v>890</v>
      </c>
      <c r="P36" s="27">
        <f t="shared" si="2"/>
        <v>1062</v>
      </c>
      <c r="Q36" s="27">
        <f t="shared" si="2"/>
        <v>1224</v>
      </c>
      <c r="R36" s="27">
        <f t="shared" si="2"/>
        <v>1396</v>
      </c>
      <c r="S36" s="35">
        <f t="shared" si="2"/>
        <v>1665</v>
      </c>
      <c r="T36" s="36">
        <f t="shared" si="2"/>
        <v>943</v>
      </c>
      <c r="U36" s="27">
        <f t="shared" si="2"/>
        <v>1177</v>
      </c>
      <c r="V36" s="27">
        <f t="shared" si="2"/>
        <v>1394</v>
      </c>
      <c r="W36" s="27">
        <f t="shared" si="2"/>
        <v>1597</v>
      </c>
      <c r="X36" s="27">
        <f t="shared" si="2"/>
        <v>1899</v>
      </c>
      <c r="Y36" s="35">
        <f t="shared" si="2"/>
        <v>2186</v>
      </c>
    </row>
    <row r="37" spans="1:25" x14ac:dyDescent="0.2">
      <c r="A37" s="34">
        <v>2600</v>
      </c>
      <c r="B37" s="26">
        <v>0</v>
      </c>
      <c r="C37" s="27">
        <v>0</v>
      </c>
      <c r="D37" s="27">
        <v>0</v>
      </c>
      <c r="E37" s="27">
        <v>0</v>
      </c>
      <c r="F37" s="27">
        <v>0</v>
      </c>
      <c r="G37" s="28">
        <v>0</v>
      </c>
      <c r="H37" s="26">
        <f t="shared" si="2"/>
        <v>607</v>
      </c>
      <c r="I37" s="27">
        <f t="shared" si="2"/>
        <v>765</v>
      </c>
      <c r="J37" s="27">
        <f t="shared" si="2"/>
        <v>914</v>
      </c>
      <c r="K37" s="27">
        <f t="shared" si="2"/>
        <v>1054</v>
      </c>
      <c r="L37" s="27">
        <f t="shared" si="2"/>
        <v>1200</v>
      </c>
      <c r="M37" s="35">
        <f t="shared" si="2"/>
        <v>1431</v>
      </c>
      <c r="N37" s="26">
        <f t="shared" si="2"/>
        <v>763</v>
      </c>
      <c r="O37" s="27">
        <f t="shared" si="2"/>
        <v>964</v>
      </c>
      <c r="P37" s="27">
        <f t="shared" si="2"/>
        <v>1151</v>
      </c>
      <c r="Q37" s="27">
        <f t="shared" si="2"/>
        <v>1326</v>
      </c>
      <c r="R37" s="27">
        <f t="shared" si="2"/>
        <v>1512</v>
      </c>
      <c r="S37" s="35">
        <f t="shared" si="2"/>
        <v>1804</v>
      </c>
      <c r="T37" s="36">
        <f t="shared" si="2"/>
        <v>1021</v>
      </c>
      <c r="U37" s="27">
        <f t="shared" si="2"/>
        <v>1275</v>
      </c>
      <c r="V37" s="27">
        <f t="shared" si="2"/>
        <v>1510</v>
      </c>
      <c r="W37" s="27">
        <f t="shared" si="2"/>
        <v>1730</v>
      </c>
      <c r="X37" s="27">
        <f t="shared" si="2"/>
        <v>2058</v>
      </c>
      <c r="Y37" s="35">
        <f t="shared" si="2"/>
        <v>2368</v>
      </c>
    </row>
    <row r="38" spans="1:25" x14ac:dyDescent="0.2">
      <c r="A38" s="34">
        <v>2800</v>
      </c>
      <c r="B38" s="26">
        <v>0</v>
      </c>
      <c r="C38" s="27">
        <v>0</v>
      </c>
      <c r="D38" s="27">
        <v>0</v>
      </c>
      <c r="E38" s="27">
        <v>0</v>
      </c>
      <c r="F38" s="27">
        <v>0</v>
      </c>
      <c r="G38" s="28">
        <v>0</v>
      </c>
      <c r="H38" s="26">
        <f t="shared" si="2"/>
        <v>654</v>
      </c>
      <c r="I38" s="27">
        <f t="shared" si="2"/>
        <v>824</v>
      </c>
      <c r="J38" s="27">
        <f t="shared" si="2"/>
        <v>984</v>
      </c>
      <c r="K38" s="27">
        <f t="shared" si="2"/>
        <v>1135</v>
      </c>
      <c r="L38" s="27">
        <f t="shared" si="2"/>
        <v>1292</v>
      </c>
      <c r="M38" s="35">
        <f t="shared" si="2"/>
        <v>1541</v>
      </c>
      <c r="N38" s="26">
        <f t="shared" si="2"/>
        <v>822</v>
      </c>
      <c r="O38" s="27">
        <f t="shared" si="2"/>
        <v>1038</v>
      </c>
      <c r="P38" s="27">
        <f t="shared" si="2"/>
        <v>1240</v>
      </c>
      <c r="Q38" s="27">
        <f t="shared" si="2"/>
        <v>1428</v>
      </c>
      <c r="R38" s="27">
        <f t="shared" si="2"/>
        <v>1629</v>
      </c>
      <c r="S38" s="35">
        <f t="shared" si="2"/>
        <v>1943</v>
      </c>
      <c r="T38" s="36">
        <f t="shared" si="2"/>
        <v>1100</v>
      </c>
      <c r="U38" s="27">
        <f t="shared" si="2"/>
        <v>1373</v>
      </c>
      <c r="V38" s="27">
        <f t="shared" si="2"/>
        <v>1626</v>
      </c>
      <c r="W38" s="27">
        <f t="shared" si="2"/>
        <v>1863</v>
      </c>
      <c r="X38" s="27">
        <f t="shared" si="2"/>
        <v>2216</v>
      </c>
      <c r="Y38" s="35">
        <f t="shared" si="2"/>
        <v>2550</v>
      </c>
    </row>
    <row r="39" spans="1:25" ht="13.5" thickBot="1" x14ac:dyDescent="0.25">
      <c r="A39" s="37">
        <v>3000</v>
      </c>
      <c r="B39" s="38">
        <v>0</v>
      </c>
      <c r="C39" s="39">
        <v>0</v>
      </c>
      <c r="D39" s="39">
        <v>0</v>
      </c>
      <c r="E39" s="39">
        <v>0</v>
      </c>
      <c r="F39" s="39">
        <v>0</v>
      </c>
      <c r="G39" s="40">
        <v>0</v>
      </c>
      <c r="H39" s="38">
        <f t="shared" si="2"/>
        <v>701</v>
      </c>
      <c r="I39" s="39">
        <f t="shared" si="2"/>
        <v>883</v>
      </c>
      <c r="J39" s="39">
        <f t="shared" si="2"/>
        <v>1054</v>
      </c>
      <c r="K39" s="39">
        <f t="shared" si="2"/>
        <v>1216</v>
      </c>
      <c r="L39" s="39">
        <f t="shared" si="2"/>
        <v>1384</v>
      </c>
      <c r="M39" s="41">
        <f t="shared" si="2"/>
        <v>1651</v>
      </c>
      <c r="N39" s="38">
        <f t="shared" si="2"/>
        <v>881</v>
      </c>
      <c r="O39" s="39">
        <f t="shared" si="2"/>
        <v>1112</v>
      </c>
      <c r="P39" s="39">
        <f t="shared" si="2"/>
        <v>1328</v>
      </c>
      <c r="Q39" s="39">
        <f t="shared" si="2"/>
        <v>1530</v>
      </c>
      <c r="R39" s="39">
        <f t="shared" si="2"/>
        <v>1745</v>
      </c>
      <c r="S39" s="41">
        <f t="shared" si="2"/>
        <v>2081</v>
      </c>
      <c r="T39" s="42">
        <f t="shared" si="2"/>
        <v>1179</v>
      </c>
      <c r="U39" s="39">
        <f t="shared" si="2"/>
        <v>1471</v>
      </c>
      <c r="V39" s="39">
        <f t="shared" si="2"/>
        <v>1742</v>
      </c>
      <c r="W39" s="39">
        <f t="shared" si="2"/>
        <v>1996</v>
      </c>
      <c r="X39" s="39">
        <f t="shared" si="2"/>
        <v>2374</v>
      </c>
      <c r="Y39" s="41">
        <f t="shared" si="2"/>
        <v>2732</v>
      </c>
    </row>
  </sheetData>
  <sheetProtection algorithmName="SHA-512" hashValue="SKXFU1x7WWiw9lpj4GqfJGUTHa8Y4MJ3TlVf3uTLn7CPxS4JjxS34kz8GS4wicl7cULs13m8MfXK/4FeIJ7CRQ==" saltValue="qj9U+TMfyxeaTRJXF/A2AQ==" spinCount="100000" sheet="1" objects="1" scenarios="1"/>
  <mergeCells count="15">
    <mergeCell ref="A1:M2"/>
    <mergeCell ref="A4:D4"/>
    <mergeCell ref="H4:J4"/>
    <mergeCell ref="K4:L4"/>
    <mergeCell ref="A5:D5"/>
    <mergeCell ref="H5:K5"/>
    <mergeCell ref="B17:G17"/>
    <mergeCell ref="H17:M17"/>
    <mergeCell ref="N17:S17"/>
    <mergeCell ref="T17:Y17"/>
    <mergeCell ref="A6:D6"/>
    <mergeCell ref="A7:D7"/>
    <mergeCell ref="A8:D8"/>
    <mergeCell ref="A9:D9"/>
    <mergeCell ref="H9:M9"/>
  </mergeCells>
  <conditionalFormatting sqref="B20:Y39">
    <cfRule type="cellIs" dxfId="125" priority="1" operator="equal">
      <formula>0</formula>
    </cfRule>
    <cfRule type="cellIs" dxfId="124" priority="2" operator="notBetween">
      <formula>$L$10</formula>
      <formula>$L$11</formula>
    </cfRule>
    <cfRule type="cellIs" dxfId="123" priority="3" operator="between">
      <formula>$L$10</formula>
      <formula>$L$11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6DE65-1C06-437A-BE92-0B40AAB97431}">
  <dimension ref="A1:S39"/>
  <sheetViews>
    <sheetView zoomScale="80" zoomScaleNormal="80" workbookViewId="0">
      <selection sqref="A1:M2"/>
    </sheetView>
  </sheetViews>
  <sheetFormatPr defaultColWidth="7.7109375" defaultRowHeight="12.75" x14ac:dyDescent="0.2"/>
  <cols>
    <col min="1" max="4" width="7.85546875" style="3" bestFit="1" customWidth="1"/>
    <col min="5" max="16384" width="7.7109375" style="3"/>
  </cols>
  <sheetData>
    <row r="1" spans="1:19" x14ac:dyDescent="0.2">
      <c r="A1" s="82" t="s">
        <v>27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4"/>
      <c r="N1" s="1"/>
      <c r="O1" s="1"/>
      <c r="P1" s="2"/>
    </row>
    <row r="2" spans="1:19" ht="13.5" thickBot="1" x14ac:dyDescent="0.25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  <c r="N2" s="1"/>
      <c r="O2" s="1"/>
    </row>
    <row r="3" spans="1:19" ht="13.5" thickBot="1" x14ac:dyDescent="0.25">
      <c r="N3" s="1"/>
      <c r="O3" s="1"/>
    </row>
    <row r="4" spans="1:19" ht="25.5" thickBot="1" x14ac:dyDescent="0.25">
      <c r="A4" s="75" t="s">
        <v>1</v>
      </c>
      <c r="B4" s="76"/>
      <c r="C4" s="76"/>
      <c r="D4" s="77"/>
      <c r="E4" s="4">
        <v>75</v>
      </c>
      <c r="F4" s="5" t="s">
        <v>2</v>
      </c>
      <c r="G4" s="6"/>
      <c r="H4" s="88" t="s">
        <v>3</v>
      </c>
      <c r="I4" s="89"/>
      <c r="J4" s="90"/>
      <c r="K4" s="91">
        <v>1000</v>
      </c>
      <c r="L4" s="92"/>
      <c r="M4" s="7" t="s">
        <v>4</v>
      </c>
    </row>
    <row r="5" spans="1:19" ht="25.5" thickBot="1" x14ac:dyDescent="0.25">
      <c r="A5" s="75" t="s">
        <v>5</v>
      </c>
      <c r="B5" s="76"/>
      <c r="C5" s="76"/>
      <c r="D5" s="77"/>
      <c r="E5" s="8">
        <v>65</v>
      </c>
      <c r="F5" s="5" t="s">
        <v>2</v>
      </c>
      <c r="G5" s="6"/>
      <c r="H5" s="88" t="s">
        <v>6</v>
      </c>
      <c r="I5" s="89"/>
      <c r="J5" s="89"/>
      <c r="K5" s="90"/>
      <c r="L5" s="9">
        <v>5</v>
      </c>
      <c r="M5" s="7" t="s">
        <v>7</v>
      </c>
    </row>
    <row r="6" spans="1:19" ht="25.5" thickBot="1" x14ac:dyDescent="0.25">
      <c r="A6" s="75" t="s">
        <v>8</v>
      </c>
      <c r="B6" s="76"/>
      <c r="C6" s="76"/>
      <c r="D6" s="77"/>
      <c r="E6" s="10">
        <v>20</v>
      </c>
      <c r="F6" s="5" t="s">
        <v>2</v>
      </c>
      <c r="G6" s="6"/>
      <c r="H6" s="6"/>
      <c r="I6" s="6"/>
      <c r="J6" s="6"/>
      <c r="K6" s="6"/>
      <c r="L6" s="6"/>
      <c r="M6" s="6"/>
    </row>
    <row r="7" spans="1:19" ht="25.5" thickBot="1" x14ac:dyDescent="0.25">
      <c r="A7" s="78"/>
      <c r="B7" s="78"/>
      <c r="C7" s="78"/>
      <c r="D7" s="78"/>
      <c r="E7" s="11"/>
      <c r="F7" s="5"/>
      <c r="G7" s="6"/>
      <c r="H7" s="6"/>
      <c r="I7" s="6"/>
      <c r="J7" s="6"/>
      <c r="K7" s="6"/>
      <c r="L7" s="6"/>
      <c r="M7" s="6"/>
    </row>
    <row r="8" spans="1:19" ht="25.5" thickBot="1" x14ac:dyDescent="0.25">
      <c r="A8" s="75" t="s">
        <v>9</v>
      </c>
      <c r="B8" s="76"/>
      <c r="C8" s="76"/>
      <c r="D8" s="77"/>
      <c r="E8" s="12">
        <f>IF(E9&lt;0.7,(E$4-E$5)/(LN((E$4-E$6)/(E$5-E$6))),(($E$4+$E$5)/2)-$E$6)</f>
        <v>50</v>
      </c>
      <c r="F8" s="5"/>
      <c r="G8" s="6"/>
      <c r="H8" s="49"/>
      <c r="I8" s="49"/>
      <c r="J8" s="49"/>
      <c r="K8" s="49"/>
      <c r="L8" s="49"/>
      <c r="M8" s="49"/>
    </row>
    <row r="9" spans="1:19" ht="25.5" hidden="1" thickBot="1" x14ac:dyDescent="0.25">
      <c r="A9" s="75" t="s">
        <v>10</v>
      </c>
      <c r="B9" s="76"/>
      <c r="C9" s="76"/>
      <c r="D9" s="77"/>
      <c r="E9" s="13">
        <f>($E$5-$E$6)/($E$4-$E$6)</f>
        <v>0.81818181818181823</v>
      </c>
      <c r="F9" s="5"/>
      <c r="G9" s="6"/>
      <c r="H9" s="79" t="str">
        <f>IF(E9&lt;0.7,"Logarithmic","Arithmetic")</f>
        <v>Arithmetic</v>
      </c>
      <c r="I9" s="80"/>
      <c r="J9" s="80"/>
      <c r="K9" s="80"/>
      <c r="L9" s="80"/>
      <c r="M9" s="81"/>
    </row>
    <row r="10" spans="1:19" hidden="1" x14ac:dyDescent="0.2">
      <c r="L10" s="3">
        <f>K4-(K4*(L5/100))</f>
        <v>950</v>
      </c>
    </row>
    <row r="11" spans="1:19" hidden="1" x14ac:dyDescent="0.2">
      <c r="L11" s="3">
        <f>K4+(K4*(L5/100))</f>
        <v>1050</v>
      </c>
    </row>
    <row r="12" spans="1:19" hidden="1" x14ac:dyDescent="0.2"/>
    <row r="13" spans="1:19" s="15" customFormat="1" ht="10.5" hidden="1" x14ac:dyDescent="0.15">
      <c r="A13" s="14" t="s">
        <v>11</v>
      </c>
      <c r="B13" s="15">
        <v>348</v>
      </c>
      <c r="C13" s="15">
        <v>449</v>
      </c>
      <c r="D13" s="15">
        <v>546</v>
      </c>
      <c r="E13" s="15">
        <v>639</v>
      </c>
      <c r="F13" s="15">
        <v>774</v>
      </c>
      <c r="G13" s="15">
        <v>903</v>
      </c>
      <c r="H13" s="15">
        <v>630</v>
      </c>
      <c r="I13" s="15">
        <v>787</v>
      </c>
      <c r="J13" s="15">
        <v>938</v>
      </c>
      <c r="K13" s="15">
        <v>1085</v>
      </c>
      <c r="L13" s="15">
        <v>1302</v>
      </c>
      <c r="M13" s="15">
        <v>1516</v>
      </c>
      <c r="N13" s="15">
        <v>874</v>
      </c>
      <c r="O13" s="15">
        <v>1098</v>
      </c>
      <c r="P13" s="15">
        <v>1309</v>
      </c>
      <c r="Q13" s="15">
        <v>1510</v>
      </c>
      <c r="R13" s="15">
        <v>1797</v>
      </c>
      <c r="S13" s="15">
        <v>2069</v>
      </c>
    </row>
    <row r="14" spans="1:19" s="17" customFormat="1" ht="10.5" hidden="1" x14ac:dyDescent="0.15">
      <c r="A14" s="16" t="s">
        <v>12</v>
      </c>
      <c r="B14" s="17">
        <v>1.3425</v>
      </c>
      <c r="C14" s="17">
        <v>1.3254999999999999</v>
      </c>
      <c r="D14" s="17">
        <v>1.3086</v>
      </c>
      <c r="E14" s="17">
        <v>1.2916000000000001</v>
      </c>
      <c r="F14" s="17">
        <v>1.2951999999999999</v>
      </c>
      <c r="G14" s="17">
        <v>1.2988</v>
      </c>
      <c r="H14" s="17">
        <v>1.2815000000000001</v>
      </c>
      <c r="I14" s="17">
        <v>1.2835000000000001</v>
      </c>
      <c r="J14" s="17">
        <v>1.2856000000000001</v>
      </c>
      <c r="K14" s="17">
        <v>1.2876000000000001</v>
      </c>
      <c r="L14" s="17">
        <v>1.2959000000000001</v>
      </c>
      <c r="M14" s="17">
        <v>1.3042</v>
      </c>
      <c r="N14" s="17">
        <v>1.2957000000000001</v>
      </c>
      <c r="O14" s="17">
        <v>1.3004</v>
      </c>
      <c r="P14" s="17">
        <v>1.3050999999999999</v>
      </c>
      <c r="Q14" s="17">
        <v>1.3098000000000001</v>
      </c>
      <c r="R14" s="17">
        <v>1.3258000000000001</v>
      </c>
      <c r="S14" s="17">
        <v>1.3418000000000001</v>
      </c>
    </row>
    <row r="15" spans="1:19" hidden="1" x14ac:dyDescent="0.2">
      <c r="A15" s="18"/>
    </row>
    <row r="16" spans="1:19" ht="13.5" thickBot="1" x14ac:dyDescent="0.25">
      <c r="A16" s="18"/>
    </row>
    <row r="17" spans="1:19" x14ac:dyDescent="0.2">
      <c r="A17" s="19" t="s">
        <v>13</v>
      </c>
      <c r="B17" s="101">
        <v>10</v>
      </c>
      <c r="C17" s="102"/>
      <c r="D17" s="102"/>
      <c r="E17" s="102"/>
      <c r="F17" s="102"/>
      <c r="G17" s="103"/>
      <c r="H17" s="101">
        <v>20</v>
      </c>
      <c r="I17" s="102"/>
      <c r="J17" s="102"/>
      <c r="K17" s="102"/>
      <c r="L17" s="102"/>
      <c r="M17" s="103"/>
      <c r="N17" s="101">
        <v>30</v>
      </c>
      <c r="O17" s="102"/>
      <c r="P17" s="102"/>
      <c r="Q17" s="102"/>
      <c r="R17" s="102"/>
      <c r="S17" s="103"/>
    </row>
    <row r="18" spans="1:19" x14ac:dyDescent="0.2">
      <c r="A18" s="20" t="s">
        <v>14</v>
      </c>
      <c r="B18" s="47">
        <v>300</v>
      </c>
      <c r="C18" s="48">
        <v>400</v>
      </c>
      <c r="D18" s="48">
        <v>500</v>
      </c>
      <c r="E18" s="50">
        <v>600</v>
      </c>
      <c r="F18" s="50">
        <v>750</v>
      </c>
      <c r="G18" s="51">
        <v>900</v>
      </c>
      <c r="H18" s="47">
        <v>300</v>
      </c>
      <c r="I18" s="48">
        <v>400</v>
      </c>
      <c r="J18" s="48">
        <v>500</v>
      </c>
      <c r="K18" s="50">
        <v>600</v>
      </c>
      <c r="L18" s="50">
        <v>750</v>
      </c>
      <c r="M18" s="51">
        <v>900</v>
      </c>
      <c r="N18" s="47">
        <v>300</v>
      </c>
      <c r="O18" s="48">
        <v>400</v>
      </c>
      <c r="P18" s="48">
        <v>500</v>
      </c>
      <c r="Q18" s="50">
        <v>600</v>
      </c>
      <c r="R18" s="50">
        <v>750</v>
      </c>
      <c r="S18" s="51">
        <v>900</v>
      </c>
    </row>
    <row r="19" spans="1:19" ht="13.5" thickBot="1" x14ac:dyDescent="0.25">
      <c r="A19" s="21" t="s">
        <v>15</v>
      </c>
      <c r="B19" s="22" t="s">
        <v>16</v>
      </c>
      <c r="C19" s="23" t="s">
        <v>16</v>
      </c>
      <c r="D19" s="23" t="s">
        <v>16</v>
      </c>
      <c r="E19" s="23" t="s">
        <v>16</v>
      </c>
      <c r="F19" s="23" t="s">
        <v>16</v>
      </c>
      <c r="G19" s="24" t="s">
        <v>16</v>
      </c>
      <c r="H19" s="22" t="s">
        <v>16</v>
      </c>
      <c r="I19" s="23" t="s">
        <v>16</v>
      </c>
      <c r="J19" s="23" t="s">
        <v>16</v>
      </c>
      <c r="K19" s="23" t="s">
        <v>16</v>
      </c>
      <c r="L19" s="23" t="s">
        <v>16</v>
      </c>
      <c r="M19" s="24" t="s">
        <v>16</v>
      </c>
      <c r="N19" s="22" t="s">
        <v>16</v>
      </c>
      <c r="O19" s="23" t="s">
        <v>16</v>
      </c>
      <c r="P19" s="23" t="s">
        <v>16</v>
      </c>
      <c r="Q19" s="23" t="s">
        <v>16</v>
      </c>
      <c r="R19" s="23" t="s">
        <v>16</v>
      </c>
      <c r="S19" s="24" t="s">
        <v>16</v>
      </c>
    </row>
    <row r="20" spans="1:19" x14ac:dyDescent="0.2">
      <c r="A20" s="25">
        <v>400</v>
      </c>
      <c r="B20" s="29">
        <f>ROUND((B$13*($E$8/50)^B$14)*$A20/1000,0)</f>
        <v>139</v>
      </c>
      <c r="C20" s="30">
        <f t="shared" ref="C20:S35" si="0">ROUND((C$13*($E$8/50)^C$14)*$A20/1000,0)</f>
        <v>180</v>
      </c>
      <c r="D20" s="30">
        <f t="shared" si="0"/>
        <v>218</v>
      </c>
      <c r="E20" s="30">
        <f t="shared" si="0"/>
        <v>256</v>
      </c>
      <c r="F20" s="30">
        <f t="shared" si="0"/>
        <v>310</v>
      </c>
      <c r="G20" s="31">
        <f t="shared" si="0"/>
        <v>361</v>
      </c>
      <c r="H20" s="29">
        <f t="shared" si="0"/>
        <v>252</v>
      </c>
      <c r="I20" s="30">
        <f t="shared" si="0"/>
        <v>315</v>
      </c>
      <c r="J20" s="30">
        <f t="shared" si="0"/>
        <v>375</v>
      </c>
      <c r="K20" s="30">
        <f t="shared" si="0"/>
        <v>434</v>
      </c>
      <c r="L20" s="30">
        <f t="shared" si="0"/>
        <v>521</v>
      </c>
      <c r="M20" s="32">
        <f t="shared" si="0"/>
        <v>606</v>
      </c>
      <c r="N20" s="33">
        <f t="shared" si="0"/>
        <v>350</v>
      </c>
      <c r="O20" s="30">
        <f t="shared" si="0"/>
        <v>439</v>
      </c>
      <c r="P20" s="30">
        <f t="shared" si="0"/>
        <v>524</v>
      </c>
      <c r="Q20" s="30">
        <f t="shared" si="0"/>
        <v>604</v>
      </c>
      <c r="R20" s="30">
        <f t="shared" si="0"/>
        <v>719</v>
      </c>
      <c r="S20" s="32">
        <f t="shared" si="0"/>
        <v>828</v>
      </c>
    </row>
    <row r="21" spans="1:19" x14ac:dyDescent="0.2">
      <c r="A21" s="34">
        <v>500</v>
      </c>
      <c r="B21" s="26">
        <f t="shared" ref="B21:Q34" si="1">ROUND((B$13*($E$8/50)^B$14)*$A21/1000,0)</f>
        <v>174</v>
      </c>
      <c r="C21" s="27">
        <f t="shared" si="1"/>
        <v>225</v>
      </c>
      <c r="D21" s="27">
        <f t="shared" si="1"/>
        <v>273</v>
      </c>
      <c r="E21" s="27">
        <f t="shared" si="1"/>
        <v>320</v>
      </c>
      <c r="F21" s="27">
        <f t="shared" si="1"/>
        <v>387</v>
      </c>
      <c r="G21" s="28">
        <f t="shared" si="1"/>
        <v>452</v>
      </c>
      <c r="H21" s="26">
        <f t="shared" si="1"/>
        <v>315</v>
      </c>
      <c r="I21" s="27">
        <f t="shared" si="1"/>
        <v>394</v>
      </c>
      <c r="J21" s="27">
        <f t="shared" si="1"/>
        <v>469</v>
      </c>
      <c r="K21" s="27">
        <f t="shared" si="1"/>
        <v>543</v>
      </c>
      <c r="L21" s="27">
        <f t="shared" si="1"/>
        <v>651</v>
      </c>
      <c r="M21" s="35">
        <f t="shared" si="1"/>
        <v>758</v>
      </c>
      <c r="N21" s="36">
        <f t="shared" si="1"/>
        <v>437</v>
      </c>
      <c r="O21" s="27">
        <f t="shared" si="1"/>
        <v>549</v>
      </c>
      <c r="P21" s="27">
        <f t="shared" si="1"/>
        <v>655</v>
      </c>
      <c r="Q21" s="27">
        <f t="shared" si="1"/>
        <v>755</v>
      </c>
      <c r="R21" s="27">
        <f t="shared" si="0"/>
        <v>899</v>
      </c>
      <c r="S21" s="35">
        <f t="shared" si="0"/>
        <v>1035</v>
      </c>
    </row>
    <row r="22" spans="1:19" x14ac:dyDescent="0.2">
      <c r="A22" s="34">
        <v>600</v>
      </c>
      <c r="B22" s="26">
        <f t="shared" si="1"/>
        <v>209</v>
      </c>
      <c r="C22" s="27">
        <f t="shared" si="0"/>
        <v>269</v>
      </c>
      <c r="D22" s="27">
        <f t="shared" si="0"/>
        <v>328</v>
      </c>
      <c r="E22" s="27">
        <f t="shared" si="0"/>
        <v>383</v>
      </c>
      <c r="F22" s="27">
        <f t="shared" si="0"/>
        <v>464</v>
      </c>
      <c r="G22" s="28">
        <f t="shared" si="0"/>
        <v>542</v>
      </c>
      <c r="H22" s="26">
        <f t="shared" si="0"/>
        <v>378</v>
      </c>
      <c r="I22" s="27">
        <f t="shared" si="0"/>
        <v>472</v>
      </c>
      <c r="J22" s="27">
        <f t="shared" si="0"/>
        <v>563</v>
      </c>
      <c r="K22" s="27">
        <f t="shared" si="0"/>
        <v>651</v>
      </c>
      <c r="L22" s="27">
        <f t="shared" si="0"/>
        <v>781</v>
      </c>
      <c r="M22" s="35">
        <f t="shared" si="0"/>
        <v>910</v>
      </c>
      <c r="N22" s="36">
        <f t="shared" si="0"/>
        <v>524</v>
      </c>
      <c r="O22" s="27">
        <f t="shared" si="0"/>
        <v>659</v>
      </c>
      <c r="P22" s="27">
        <f t="shared" si="0"/>
        <v>785</v>
      </c>
      <c r="Q22" s="27">
        <f t="shared" si="0"/>
        <v>906</v>
      </c>
      <c r="R22" s="27">
        <f t="shared" si="0"/>
        <v>1078</v>
      </c>
      <c r="S22" s="35">
        <f t="shared" si="0"/>
        <v>1241</v>
      </c>
    </row>
    <row r="23" spans="1:19" x14ac:dyDescent="0.2">
      <c r="A23" s="34">
        <v>700</v>
      </c>
      <c r="B23" s="26">
        <f t="shared" si="1"/>
        <v>244</v>
      </c>
      <c r="C23" s="27">
        <f t="shared" si="0"/>
        <v>314</v>
      </c>
      <c r="D23" s="27">
        <f t="shared" si="0"/>
        <v>382</v>
      </c>
      <c r="E23" s="27">
        <f t="shared" si="0"/>
        <v>447</v>
      </c>
      <c r="F23" s="27">
        <f t="shared" si="0"/>
        <v>542</v>
      </c>
      <c r="G23" s="28">
        <f t="shared" si="0"/>
        <v>632</v>
      </c>
      <c r="H23" s="26">
        <f t="shared" si="0"/>
        <v>441</v>
      </c>
      <c r="I23" s="27">
        <f t="shared" si="0"/>
        <v>551</v>
      </c>
      <c r="J23" s="27">
        <f t="shared" si="0"/>
        <v>657</v>
      </c>
      <c r="K23" s="27">
        <f t="shared" si="0"/>
        <v>760</v>
      </c>
      <c r="L23" s="27">
        <f t="shared" si="0"/>
        <v>911</v>
      </c>
      <c r="M23" s="35">
        <f t="shared" si="0"/>
        <v>1061</v>
      </c>
      <c r="N23" s="36">
        <f t="shared" si="0"/>
        <v>612</v>
      </c>
      <c r="O23" s="27">
        <f t="shared" si="0"/>
        <v>769</v>
      </c>
      <c r="P23" s="27">
        <f t="shared" si="0"/>
        <v>916</v>
      </c>
      <c r="Q23" s="27">
        <f t="shared" si="0"/>
        <v>1057</v>
      </c>
      <c r="R23" s="27">
        <f t="shared" si="0"/>
        <v>1258</v>
      </c>
      <c r="S23" s="35">
        <f t="shared" si="0"/>
        <v>1448</v>
      </c>
    </row>
    <row r="24" spans="1:19" x14ac:dyDescent="0.2">
      <c r="A24" s="34">
        <v>800</v>
      </c>
      <c r="B24" s="26">
        <f t="shared" si="1"/>
        <v>278</v>
      </c>
      <c r="C24" s="27">
        <f t="shared" si="0"/>
        <v>359</v>
      </c>
      <c r="D24" s="27">
        <f t="shared" si="0"/>
        <v>437</v>
      </c>
      <c r="E24" s="27">
        <f t="shared" si="0"/>
        <v>511</v>
      </c>
      <c r="F24" s="27">
        <f t="shared" si="0"/>
        <v>619</v>
      </c>
      <c r="G24" s="28">
        <f t="shared" si="0"/>
        <v>722</v>
      </c>
      <c r="H24" s="26">
        <f t="shared" si="0"/>
        <v>504</v>
      </c>
      <c r="I24" s="27">
        <f t="shared" si="0"/>
        <v>630</v>
      </c>
      <c r="J24" s="27">
        <f t="shared" si="0"/>
        <v>750</v>
      </c>
      <c r="K24" s="27">
        <f t="shared" si="0"/>
        <v>868</v>
      </c>
      <c r="L24" s="27">
        <f t="shared" si="0"/>
        <v>1042</v>
      </c>
      <c r="M24" s="35">
        <f t="shared" si="0"/>
        <v>1213</v>
      </c>
      <c r="N24" s="36">
        <f t="shared" si="0"/>
        <v>699</v>
      </c>
      <c r="O24" s="27">
        <f t="shared" si="0"/>
        <v>878</v>
      </c>
      <c r="P24" s="27">
        <f t="shared" si="0"/>
        <v>1047</v>
      </c>
      <c r="Q24" s="27">
        <f t="shared" si="0"/>
        <v>1208</v>
      </c>
      <c r="R24" s="27">
        <f t="shared" si="0"/>
        <v>1438</v>
      </c>
      <c r="S24" s="35">
        <f t="shared" si="0"/>
        <v>1655</v>
      </c>
    </row>
    <row r="25" spans="1:19" x14ac:dyDescent="0.2">
      <c r="A25" s="34">
        <v>900</v>
      </c>
      <c r="B25" s="26">
        <f t="shared" si="1"/>
        <v>313</v>
      </c>
      <c r="C25" s="27">
        <f t="shared" si="0"/>
        <v>404</v>
      </c>
      <c r="D25" s="27">
        <f t="shared" si="0"/>
        <v>491</v>
      </c>
      <c r="E25" s="27">
        <f t="shared" si="0"/>
        <v>575</v>
      </c>
      <c r="F25" s="27">
        <f t="shared" si="0"/>
        <v>697</v>
      </c>
      <c r="G25" s="28">
        <f t="shared" si="0"/>
        <v>813</v>
      </c>
      <c r="H25" s="26">
        <f t="shared" si="0"/>
        <v>567</v>
      </c>
      <c r="I25" s="27">
        <f t="shared" si="0"/>
        <v>708</v>
      </c>
      <c r="J25" s="27">
        <f t="shared" si="0"/>
        <v>844</v>
      </c>
      <c r="K25" s="27">
        <f t="shared" si="0"/>
        <v>977</v>
      </c>
      <c r="L25" s="27">
        <f t="shared" si="0"/>
        <v>1172</v>
      </c>
      <c r="M25" s="35">
        <f t="shared" si="0"/>
        <v>1364</v>
      </c>
      <c r="N25" s="36">
        <f t="shared" si="0"/>
        <v>787</v>
      </c>
      <c r="O25" s="27">
        <f t="shared" si="0"/>
        <v>988</v>
      </c>
      <c r="P25" s="27">
        <f t="shared" si="0"/>
        <v>1178</v>
      </c>
      <c r="Q25" s="27">
        <f t="shared" si="0"/>
        <v>1359</v>
      </c>
      <c r="R25" s="27">
        <f t="shared" si="0"/>
        <v>1617</v>
      </c>
      <c r="S25" s="35">
        <f t="shared" si="0"/>
        <v>1862</v>
      </c>
    </row>
    <row r="26" spans="1:19" x14ac:dyDescent="0.2">
      <c r="A26" s="34">
        <v>1000</v>
      </c>
      <c r="B26" s="26">
        <f t="shared" si="1"/>
        <v>348</v>
      </c>
      <c r="C26" s="27">
        <f t="shared" si="0"/>
        <v>449</v>
      </c>
      <c r="D26" s="27">
        <f t="shared" si="0"/>
        <v>546</v>
      </c>
      <c r="E26" s="27">
        <f t="shared" si="0"/>
        <v>639</v>
      </c>
      <c r="F26" s="27">
        <f t="shared" si="0"/>
        <v>774</v>
      </c>
      <c r="G26" s="28">
        <f t="shared" si="0"/>
        <v>903</v>
      </c>
      <c r="H26" s="26">
        <f t="shared" si="0"/>
        <v>630</v>
      </c>
      <c r="I26" s="27">
        <f t="shared" si="0"/>
        <v>787</v>
      </c>
      <c r="J26" s="27">
        <f t="shared" si="0"/>
        <v>938</v>
      </c>
      <c r="K26" s="27">
        <f t="shared" si="0"/>
        <v>1085</v>
      </c>
      <c r="L26" s="27">
        <f t="shared" si="0"/>
        <v>1302</v>
      </c>
      <c r="M26" s="35">
        <f t="shared" si="0"/>
        <v>1516</v>
      </c>
      <c r="N26" s="36">
        <f t="shared" si="0"/>
        <v>874</v>
      </c>
      <c r="O26" s="27">
        <f t="shared" si="0"/>
        <v>1098</v>
      </c>
      <c r="P26" s="27">
        <f t="shared" si="0"/>
        <v>1309</v>
      </c>
      <c r="Q26" s="27">
        <f t="shared" si="0"/>
        <v>1510</v>
      </c>
      <c r="R26" s="27">
        <f t="shared" si="0"/>
        <v>1797</v>
      </c>
      <c r="S26" s="35">
        <f t="shared" si="0"/>
        <v>2069</v>
      </c>
    </row>
    <row r="27" spans="1:19" x14ac:dyDescent="0.2">
      <c r="A27" s="34">
        <v>1100</v>
      </c>
      <c r="B27" s="26">
        <f t="shared" si="1"/>
        <v>383</v>
      </c>
      <c r="C27" s="27">
        <f t="shared" si="0"/>
        <v>494</v>
      </c>
      <c r="D27" s="27">
        <f t="shared" si="0"/>
        <v>601</v>
      </c>
      <c r="E27" s="27">
        <f t="shared" si="0"/>
        <v>703</v>
      </c>
      <c r="F27" s="27">
        <f t="shared" si="0"/>
        <v>851</v>
      </c>
      <c r="G27" s="28">
        <f t="shared" si="0"/>
        <v>993</v>
      </c>
      <c r="H27" s="26">
        <f t="shared" si="0"/>
        <v>693</v>
      </c>
      <c r="I27" s="27">
        <f t="shared" si="0"/>
        <v>866</v>
      </c>
      <c r="J27" s="27">
        <f t="shared" si="0"/>
        <v>1032</v>
      </c>
      <c r="K27" s="27">
        <f t="shared" si="0"/>
        <v>1194</v>
      </c>
      <c r="L27" s="27">
        <f t="shared" si="0"/>
        <v>1432</v>
      </c>
      <c r="M27" s="35">
        <f t="shared" si="0"/>
        <v>1668</v>
      </c>
      <c r="N27" s="36">
        <f t="shared" si="0"/>
        <v>961</v>
      </c>
      <c r="O27" s="27">
        <f t="shared" si="0"/>
        <v>1208</v>
      </c>
      <c r="P27" s="27">
        <f t="shared" si="0"/>
        <v>1440</v>
      </c>
      <c r="Q27" s="27">
        <f t="shared" si="0"/>
        <v>1661</v>
      </c>
      <c r="R27" s="27">
        <f t="shared" si="0"/>
        <v>1977</v>
      </c>
      <c r="S27" s="35">
        <f t="shared" si="0"/>
        <v>2276</v>
      </c>
    </row>
    <row r="28" spans="1:19" x14ac:dyDescent="0.2">
      <c r="A28" s="34">
        <v>1200</v>
      </c>
      <c r="B28" s="26">
        <f t="shared" si="1"/>
        <v>418</v>
      </c>
      <c r="C28" s="27">
        <f t="shared" si="0"/>
        <v>539</v>
      </c>
      <c r="D28" s="27">
        <f t="shared" si="0"/>
        <v>655</v>
      </c>
      <c r="E28" s="27">
        <f t="shared" si="0"/>
        <v>767</v>
      </c>
      <c r="F28" s="27">
        <f t="shared" si="0"/>
        <v>929</v>
      </c>
      <c r="G28" s="28">
        <f t="shared" si="0"/>
        <v>1084</v>
      </c>
      <c r="H28" s="26">
        <f t="shared" si="0"/>
        <v>756</v>
      </c>
      <c r="I28" s="27">
        <f t="shared" si="0"/>
        <v>944</v>
      </c>
      <c r="J28" s="27">
        <f t="shared" si="0"/>
        <v>1126</v>
      </c>
      <c r="K28" s="27">
        <f t="shared" si="0"/>
        <v>1302</v>
      </c>
      <c r="L28" s="27">
        <f t="shared" si="0"/>
        <v>1562</v>
      </c>
      <c r="M28" s="35">
        <f t="shared" si="0"/>
        <v>1819</v>
      </c>
      <c r="N28" s="36">
        <f t="shared" si="0"/>
        <v>1049</v>
      </c>
      <c r="O28" s="27">
        <f t="shared" si="0"/>
        <v>1318</v>
      </c>
      <c r="P28" s="27">
        <f t="shared" si="0"/>
        <v>1571</v>
      </c>
      <c r="Q28" s="27">
        <f t="shared" si="0"/>
        <v>1812</v>
      </c>
      <c r="R28" s="27">
        <f t="shared" si="0"/>
        <v>2156</v>
      </c>
      <c r="S28" s="35">
        <f t="shared" si="0"/>
        <v>2483</v>
      </c>
    </row>
    <row r="29" spans="1:19" x14ac:dyDescent="0.2">
      <c r="A29" s="34">
        <v>1300</v>
      </c>
      <c r="B29" s="26">
        <f t="shared" si="1"/>
        <v>452</v>
      </c>
      <c r="C29" s="27">
        <f t="shared" si="0"/>
        <v>584</v>
      </c>
      <c r="D29" s="27">
        <f t="shared" si="0"/>
        <v>710</v>
      </c>
      <c r="E29" s="27">
        <f t="shared" si="0"/>
        <v>831</v>
      </c>
      <c r="F29" s="27">
        <f t="shared" si="0"/>
        <v>1006</v>
      </c>
      <c r="G29" s="28">
        <f t="shared" si="0"/>
        <v>1174</v>
      </c>
      <c r="H29" s="26">
        <f t="shared" si="0"/>
        <v>819</v>
      </c>
      <c r="I29" s="27">
        <f t="shared" si="0"/>
        <v>1023</v>
      </c>
      <c r="J29" s="27">
        <f t="shared" si="0"/>
        <v>1219</v>
      </c>
      <c r="K29" s="27">
        <f t="shared" si="0"/>
        <v>1411</v>
      </c>
      <c r="L29" s="27">
        <f t="shared" si="0"/>
        <v>1693</v>
      </c>
      <c r="M29" s="35">
        <f t="shared" si="0"/>
        <v>1971</v>
      </c>
      <c r="N29" s="36">
        <f t="shared" si="0"/>
        <v>1136</v>
      </c>
      <c r="O29" s="27">
        <f t="shared" si="0"/>
        <v>1427</v>
      </c>
      <c r="P29" s="27">
        <f t="shared" si="0"/>
        <v>1702</v>
      </c>
      <c r="Q29" s="27">
        <f t="shared" si="0"/>
        <v>1963</v>
      </c>
      <c r="R29" s="27">
        <f t="shared" si="0"/>
        <v>2336</v>
      </c>
      <c r="S29" s="35">
        <f t="shared" si="0"/>
        <v>2690</v>
      </c>
    </row>
    <row r="30" spans="1:19" x14ac:dyDescent="0.2">
      <c r="A30" s="34">
        <v>1400</v>
      </c>
      <c r="B30" s="26">
        <f t="shared" si="1"/>
        <v>487</v>
      </c>
      <c r="C30" s="27">
        <f t="shared" si="0"/>
        <v>629</v>
      </c>
      <c r="D30" s="27">
        <f t="shared" si="0"/>
        <v>764</v>
      </c>
      <c r="E30" s="27">
        <f t="shared" si="0"/>
        <v>895</v>
      </c>
      <c r="F30" s="27">
        <f t="shared" si="0"/>
        <v>1084</v>
      </c>
      <c r="G30" s="28">
        <f t="shared" si="0"/>
        <v>1264</v>
      </c>
      <c r="H30" s="26">
        <f t="shared" si="0"/>
        <v>882</v>
      </c>
      <c r="I30" s="27">
        <f t="shared" si="0"/>
        <v>1102</v>
      </c>
      <c r="J30" s="27">
        <f t="shared" si="0"/>
        <v>1313</v>
      </c>
      <c r="K30" s="27">
        <f t="shared" si="0"/>
        <v>1519</v>
      </c>
      <c r="L30" s="27">
        <f t="shared" si="0"/>
        <v>1823</v>
      </c>
      <c r="M30" s="35">
        <f t="shared" si="0"/>
        <v>2122</v>
      </c>
      <c r="N30" s="36">
        <f t="shared" si="0"/>
        <v>1224</v>
      </c>
      <c r="O30" s="27">
        <f t="shared" si="0"/>
        <v>1537</v>
      </c>
      <c r="P30" s="27">
        <f t="shared" si="0"/>
        <v>1833</v>
      </c>
      <c r="Q30" s="27">
        <f t="shared" si="0"/>
        <v>2114</v>
      </c>
      <c r="R30" s="27">
        <f t="shared" si="0"/>
        <v>2516</v>
      </c>
      <c r="S30" s="35">
        <f t="shared" si="0"/>
        <v>2897</v>
      </c>
    </row>
    <row r="31" spans="1:19" x14ac:dyDescent="0.2">
      <c r="A31" s="34">
        <v>1500</v>
      </c>
      <c r="B31" s="26">
        <f t="shared" si="1"/>
        <v>522</v>
      </c>
      <c r="C31" s="27">
        <f t="shared" si="0"/>
        <v>674</v>
      </c>
      <c r="D31" s="27">
        <f t="shared" si="0"/>
        <v>819</v>
      </c>
      <c r="E31" s="27">
        <f t="shared" si="0"/>
        <v>959</v>
      </c>
      <c r="F31" s="27">
        <f t="shared" si="0"/>
        <v>1161</v>
      </c>
      <c r="G31" s="28">
        <f t="shared" si="0"/>
        <v>1355</v>
      </c>
      <c r="H31" s="26">
        <f t="shared" si="0"/>
        <v>945</v>
      </c>
      <c r="I31" s="27">
        <f t="shared" si="0"/>
        <v>1181</v>
      </c>
      <c r="J31" s="27">
        <f t="shared" si="0"/>
        <v>1407</v>
      </c>
      <c r="K31" s="27">
        <f t="shared" si="0"/>
        <v>1628</v>
      </c>
      <c r="L31" s="27">
        <f t="shared" si="0"/>
        <v>1953</v>
      </c>
      <c r="M31" s="35">
        <f t="shared" si="0"/>
        <v>2274</v>
      </c>
      <c r="N31" s="36">
        <f t="shared" si="0"/>
        <v>1311</v>
      </c>
      <c r="O31" s="27">
        <f t="shared" si="0"/>
        <v>1647</v>
      </c>
      <c r="P31" s="27">
        <f t="shared" si="0"/>
        <v>1964</v>
      </c>
      <c r="Q31" s="27">
        <f t="shared" si="0"/>
        <v>2265</v>
      </c>
      <c r="R31" s="27">
        <f t="shared" si="0"/>
        <v>2696</v>
      </c>
      <c r="S31" s="35">
        <f t="shared" si="0"/>
        <v>3104</v>
      </c>
    </row>
    <row r="32" spans="1:19" x14ac:dyDescent="0.2">
      <c r="A32" s="34">
        <v>1600</v>
      </c>
      <c r="B32" s="26">
        <f t="shared" si="1"/>
        <v>557</v>
      </c>
      <c r="C32" s="27">
        <f t="shared" si="0"/>
        <v>718</v>
      </c>
      <c r="D32" s="27">
        <f t="shared" si="0"/>
        <v>874</v>
      </c>
      <c r="E32" s="27">
        <f t="shared" si="0"/>
        <v>1022</v>
      </c>
      <c r="F32" s="27">
        <f t="shared" si="0"/>
        <v>1238</v>
      </c>
      <c r="G32" s="28">
        <f t="shared" si="0"/>
        <v>1445</v>
      </c>
      <c r="H32" s="26">
        <f t="shared" si="0"/>
        <v>1008</v>
      </c>
      <c r="I32" s="27">
        <f t="shared" si="0"/>
        <v>1259</v>
      </c>
      <c r="J32" s="27">
        <f t="shared" si="0"/>
        <v>1501</v>
      </c>
      <c r="K32" s="27">
        <f t="shared" si="0"/>
        <v>1736</v>
      </c>
      <c r="L32" s="27">
        <f t="shared" si="0"/>
        <v>2083</v>
      </c>
      <c r="M32" s="35">
        <f t="shared" si="0"/>
        <v>2426</v>
      </c>
      <c r="N32" s="36">
        <f t="shared" si="0"/>
        <v>1398</v>
      </c>
      <c r="O32" s="27">
        <f t="shared" si="0"/>
        <v>1757</v>
      </c>
      <c r="P32" s="27">
        <f t="shared" si="0"/>
        <v>2094</v>
      </c>
      <c r="Q32" s="27">
        <f t="shared" si="0"/>
        <v>2416</v>
      </c>
      <c r="R32" s="27">
        <f t="shared" si="0"/>
        <v>2875</v>
      </c>
      <c r="S32" s="35">
        <f t="shared" si="0"/>
        <v>3310</v>
      </c>
    </row>
    <row r="33" spans="1:19" x14ac:dyDescent="0.2">
      <c r="A33" s="34">
        <v>1800</v>
      </c>
      <c r="B33" s="26">
        <f t="shared" si="1"/>
        <v>626</v>
      </c>
      <c r="C33" s="27">
        <f t="shared" si="0"/>
        <v>808</v>
      </c>
      <c r="D33" s="27">
        <f t="shared" si="0"/>
        <v>983</v>
      </c>
      <c r="E33" s="27">
        <f t="shared" si="0"/>
        <v>1150</v>
      </c>
      <c r="F33" s="27">
        <f t="shared" si="0"/>
        <v>1393</v>
      </c>
      <c r="G33" s="28">
        <f t="shared" si="0"/>
        <v>1625</v>
      </c>
      <c r="H33" s="26">
        <f t="shared" si="0"/>
        <v>1134</v>
      </c>
      <c r="I33" s="27">
        <f t="shared" si="0"/>
        <v>1417</v>
      </c>
      <c r="J33" s="27">
        <f t="shared" si="0"/>
        <v>1688</v>
      </c>
      <c r="K33" s="27">
        <f t="shared" si="0"/>
        <v>1953</v>
      </c>
      <c r="L33" s="27">
        <f t="shared" si="0"/>
        <v>2344</v>
      </c>
      <c r="M33" s="35">
        <f t="shared" si="0"/>
        <v>2729</v>
      </c>
      <c r="N33" s="36">
        <f t="shared" si="0"/>
        <v>1573</v>
      </c>
      <c r="O33" s="27">
        <f t="shared" si="0"/>
        <v>1976</v>
      </c>
      <c r="P33" s="27">
        <f t="shared" si="0"/>
        <v>2356</v>
      </c>
      <c r="Q33" s="27">
        <f t="shared" si="0"/>
        <v>2718</v>
      </c>
      <c r="R33" s="27">
        <f t="shared" si="0"/>
        <v>3235</v>
      </c>
      <c r="S33" s="35">
        <f t="shared" si="0"/>
        <v>3724</v>
      </c>
    </row>
    <row r="34" spans="1:19" x14ac:dyDescent="0.2">
      <c r="A34" s="34">
        <v>2000</v>
      </c>
      <c r="B34" s="26">
        <f t="shared" si="1"/>
        <v>696</v>
      </c>
      <c r="C34" s="27">
        <f t="shared" si="0"/>
        <v>898</v>
      </c>
      <c r="D34" s="27">
        <f t="shared" si="0"/>
        <v>1092</v>
      </c>
      <c r="E34" s="27">
        <f t="shared" si="0"/>
        <v>1278</v>
      </c>
      <c r="F34" s="27">
        <f t="shared" si="0"/>
        <v>1548</v>
      </c>
      <c r="G34" s="28">
        <f t="shared" si="0"/>
        <v>1806</v>
      </c>
      <c r="H34" s="26">
        <f t="shared" si="0"/>
        <v>1260</v>
      </c>
      <c r="I34" s="27">
        <f t="shared" si="0"/>
        <v>1574</v>
      </c>
      <c r="J34" s="27">
        <f t="shared" si="0"/>
        <v>1876</v>
      </c>
      <c r="K34" s="27">
        <f t="shared" si="0"/>
        <v>2170</v>
      </c>
      <c r="L34" s="27">
        <f t="shared" si="0"/>
        <v>2604</v>
      </c>
      <c r="M34" s="35">
        <f t="shared" si="0"/>
        <v>3032</v>
      </c>
      <c r="N34" s="36">
        <f t="shared" si="0"/>
        <v>1748</v>
      </c>
      <c r="O34" s="27">
        <f t="shared" si="0"/>
        <v>2196</v>
      </c>
      <c r="P34" s="27">
        <f t="shared" si="0"/>
        <v>2618</v>
      </c>
      <c r="Q34" s="27">
        <f t="shared" si="0"/>
        <v>3020</v>
      </c>
      <c r="R34" s="27">
        <f t="shared" si="0"/>
        <v>3594</v>
      </c>
      <c r="S34" s="35">
        <f t="shared" si="0"/>
        <v>4138</v>
      </c>
    </row>
    <row r="35" spans="1:19" x14ac:dyDescent="0.2">
      <c r="A35" s="34">
        <v>2200</v>
      </c>
      <c r="B35" s="26">
        <v>0</v>
      </c>
      <c r="C35" s="27">
        <v>0</v>
      </c>
      <c r="D35" s="27">
        <v>0</v>
      </c>
      <c r="E35" s="27">
        <v>0</v>
      </c>
      <c r="F35" s="27">
        <v>0</v>
      </c>
      <c r="G35" s="28">
        <v>0</v>
      </c>
      <c r="H35" s="26">
        <f t="shared" si="0"/>
        <v>1386</v>
      </c>
      <c r="I35" s="27">
        <f t="shared" si="0"/>
        <v>1731</v>
      </c>
      <c r="J35" s="27">
        <f t="shared" si="0"/>
        <v>2064</v>
      </c>
      <c r="K35" s="27">
        <f t="shared" si="0"/>
        <v>2387</v>
      </c>
      <c r="L35" s="27">
        <f t="shared" si="0"/>
        <v>2864</v>
      </c>
      <c r="M35" s="35">
        <f t="shared" si="0"/>
        <v>3335</v>
      </c>
      <c r="N35" s="36">
        <f t="shared" si="0"/>
        <v>1923</v>
      </c>
      <c r="O35" s="27">
        <f t="shared" si="0"/>
        <v>2416</v>
      </c>
      <c r="P35" s="27">
        <f t="shared" si="0"/>
        <v>2880</v>
      </c>
      <c r="Q35" s="27">
        <f t="shared" si="0"/>
        <v>3322</v>
      </c>
      <c r="R35" s="27">
        <f t="shared" si="0"/>
        <v>3953</v>
      </c>
      <c r="S35" s="35">
        <f t="shared" si="0"/>
        <v>4552</v>
      </c>
    </row>
    <row r="36" spans="1:19" x14ac:dyDescent="0.2">
      <c r="A36" s="34">
        <v>2400</v>
      </c>
      <c r="B36" s="26">
        <v>0</v>
      </c>
      <c r="C36" s="27">
        <v>0</v>
      </c>
      <c r="D36" s="27">
        <v>0</v>
      </c>
      <c r="E36" s="27">
        <v>0</v>
      </c>
      <c r="F36" s="27">
        <v>0</v>
      </c>
      <c r="G36" s="28">
        <v>0</v>
      </c>
      <c r="H36" s="26">
        <f t="shared" ref="H36:S39" si="2">ROUND((H$13*($E$8/50)^H$14)*$A36/1000,0)</f>
        <v>1512</v>
      </c>
      <c r="I36" s="27">
        <f t="shared" si="2"/>
        <v>1889</v>
      </c>
      <c r="J36" s="27">
        <f t="shared" si="2"/>
        <v>2251</v>
      </c>
      <c r="K36" s="27">
        <f t="shared" si="2"/>
        <v>2604</v>
      </c>
      <c r="L36" s="27">
        <f t="shared" si="2"/>
        <v>3125</v>
      </c>
      <c r="M36" s="35">
        <f t="shared" si="2"/>
        <v>3638</v>
      </c>
      <c r="N36" s="36">
        <f t="shared" si="2"/>
        <v>2098</v>
      </c>
      <c r="O36" s="27">
        <f t="shared" si="2"/>
        <v>2635</v>
      </c>
      <c r="P36" s="27">
        <f t="shared" si="2"/>
        <v>3142</v>
      </c>
      <c r="Q36" s="27">
        <f t="shared" si="2"/>
        <v>3624</v>
      </c>
      <c r="R36" s="27">
        <f t="shared" si="2"/>
        <v>4313</v>
      </c>
      <c r="S36" s="35">
        <f t="shared" si="2"/>
        <v>4966</v>
      </c>
    </row>
    <row r="37" spans="1:19" x14ac:dyDescent="0.2">
      <c r="A37" s="34">
        <v>2600</v>
      </c>
      <c r="B37" s="26">
        <v>0</v>
      </c>
      <c r="C37" s="27">
        <v>0</v>
      </c>
      <c r="D37" s="27">
        <v>0</v>
      </c>
      <c r="E37" s="27">
        <v>0</v>
      </c>
      <c r="F37" s="27">
        <v>0</v>
      </c>
      <c r="G37" s="28">
        <v>0</v>
      </c>
      <c r="H37" s="26">
        <f t="shared" si="2"/>
        <v>1638</v>
      </c>
      <c r="I37" s="27">
        <f t="shared" si="2"/>
        <v>2046</v>
      </c>
      <c r="J37" s="27">
        <f t="shared" si="2"/>
        <v>2439</v>
      </c>
      <c r="K37" s="27">
        <f t="shared" si="2"/>
        <v>2821</v>
      </c>
      <c r="L37" s="27">
        <f t="shared" si="2"/>
        <v>3385</v>
      </c>
      <c r="M37" s="35">
        <f t="shared" si="2"/>
        <v>3942</v>
      </c>
      <c r="N37" s="36">
        <f t="shared" si="2"/>
        <v>2272</v>
      </c>
      <c r="O37" s="27">
        <f t="shared" si="2"/>
        <v>2855</v>
      </c>
      <c r="P37" s="27">
        <f t="shared" si="2"/>
        <v>3403</v>
      </c>
      <c r="Q37" s="27">
        <f t="shared" si="2"/>
        <v>3926</v>
      </c>
      <c r="R37" s="27">
        <f t="shared" si="2"/>
        <v>4672</v>
      </c>
      <c r="S37" s="35">
        <f t="shared" si="2"/>
        <v>5379</v>
      </c>
    </row>
    <row r="38" spans="1:19" x14ac:dyDescent="0.2">
      <c r="A38" s="34">
        <v>2800</v>
      </c>
      <c r="B38" s="26">
        <v>0</v>
      </c>
      <c r="C38" s="27">
        <v>0</v>
      </c>
      <c r="D38" s="27">
        <v>0</v>
      </c>
      <c r="E38" s="27">
        <v>0</v>
      </c>
      <c r="F38" s="27">
        <v>0</v>
      </c>
      <c r="G38" s="28">
        <v>0</v>
      </c>
      <c r="H38" s="26">
        <f t="shared" si="2"/>
        <v>1764</v>
      </c>
      <c r="I38" s="27">
        <f t="shared" si="2"/>
        <v>2204</v>
      </c>
      <c r="J38" s="27">
        <f t="shared" si="2"/>
        <v>2626</v>
      </c>
      <c r="K38" s="27">
        <f t="shared" si="2"/>
        <v>3038</v>
      </c>
      <c r="L38" s="27">
        <f t="shared" si="2"/>
        <v>3646</v>
      </c>
      <c r="M38" s="35">
        <f t="shared" si="2"/>
        <v>4245</v>
      </c>
      <c r="N38" s="36">
        <f t="shared" si="2"/>
        <v>2447</v>
      </c>
      <c r="O38" s="27">
        <f t="shared" si="2"/>
        <v>3074</v>
      </c>
      <c r="P38" s="27">
        <f t="shared" si="2"/>
        <v>3665</v>
      </c>
      <c r="Q38" s="27">
        <f t="shared" si="2"/>
        <v>4228</v>
      </c>
      <c r="R38" s="27">
        <f t="shared" si="2"/>
        <v>5032</v>
      </c>
      <c r="S38" s="35">
        <f t="shared" si="2"/>
        <v>5793</v>
      </c>
    </row>
    <row r="39" spans="1:19" ht="13.5" thickBot="1" x14ac:dyDescent="0.25">
      <c r="A39" s="37">
        <v>3000</v>
      </c>
      <c r="B39" s="38">
        <v>0</v>
      </c>
      <c r="C39" s="39">
        <v>0</v>
      </c>
      <c r="D39" s="39">
        <v>0</v>
      </c>
      <c r="E39" s="39">
        <v>0</v>
      </c>
      <c r="F39" s="39">
        <v>0</v>
      </c>
      <c r="G39" s="40">
        <v>0</v>
      </c>
      <c r="H39" s="38">
        <f t="shared" si="2"/>
        <v>1890</v>
      </c>
      <c r="I39" s="39">
        <f t="shared" si="2"/>
        <v>2361</v>
      </c>
      <c r="J39" s="39">
        <f t="shared" si="2"/>
        <v>2814</v>
      </c>
      <c r="K39" s="39">
        <f t="shared" si="2"/>
        <v>3255</v>
      </c>
      <c r="L39" s="39">
        <f t="shared" si="2"/>
        <v>3906</v>
      </c>
      <c r="M39" s="41">
        <f t="shared" si="2"/>
        <v>4548</v>
      </c>
      <c r="N39" s="42">
        <f t="shared" si="2"/>
        <v>2622</v>
      </c>
      <c r="O39" s="39">
        <f t="shared" si="2"/>
        <v>3294</v>
      </c>
      <c r="P39" s="39">
        <f t="shared" si="2"/>
        <v>3927</v>
      </c>
      <c r="Q39" s="39">
        <f t="shared" si="2"/>
        <v>4530</v>
      </c>
      <c r="R39" s="39">
        <f t="shared" si="2"/>
        <v>5391</v>
      </c>
      <c r="S39" s="41">
        <f t="shared" si="2"/>
        <v>6207</v>
      </c>
    </row>
  </sheetData>
  <sheetProtection algorithmName="SHA-512" hashValue="ezUJ2IitgvrYK7kVnhDqzXw7CXPzRUyCoipYqmXr5YkBEi+G/ho4o8QPeMPRHuBNNEwNXG72n20g2JKxZUmTwQ==" saltValue="yp+LGyVeYmr/pnXBe/CUnA==" spinCount="100000" sheet="1" objects="1" scenarios="1"/>
  <mergeCells count="14">
    <mergeCell ref="B17:G17"/>
    <mergeCell ref="H17:M17"/>
    <mergeCell ref="N17:S17"/>
    <mergeCell ref="A6:D6"/>
    <mergeCell ref="A7:D7"/>
    <mergeCell ref="A8:D8"/>
    <mergeCell ref="A9:D9"/>
    <mergeCell ref="H9:M9"/>
    <mergeCell ref="A1:M2"/>
    <mergeCell ref="A4:D4"/>
    <mergeCell ref="H4:J4"/>
    <mergeCell ref="K4:L4"/>
    <mergeCell ref="A5:D5"/>
    <mergeCell ref="H5:K5"/>
  </mergeCells>
  <conditionalFormatting sqref="B20:S34 H35:S39">
    <cfRule type="cellIs" dxfId="44" priority="19" operator="equal">
      <formula>0</formula>
    </cfRule>
    <cfRule type="cellIs" dxfId="43" priority="20" operator="notBetween">
      <formula>$L$10</formula>
      <formula>$L$11</formula>
    </cfRule>
    <cfRule type="cellIs" dxfId="42" priority="21" operator="between">
      <formula>$L$10</formula>
      <formula>$L$11</formula>
    </cfRule>
  </conditionalFormatting>
  <conditionalFormatting sqref="B35:B39">
    <cfRule type="cellIs" dxfId="41" priority="16" operator="equal">
      <formula>0</formula>
    </cfRule>
    <cfRule type="cellIs" dxfId="40" priority="17" operator="notBetween">
      <formula>$L$10</formula>
      <formula>$L$11</formula>
    </cfRule>
    <cfRule type="cellIs" dxfId="39" priority="18" operator="between">
      <formula>$L$10</formula>
      <formula>$L$11</formula>
    </cfRule>
  </conditionalFormatting>
  <conditionalFormatting sqref="C35:C39">
    <cfRule type="cellIs" dxfId="38" priority="13" operator="equal">
      <formula>0</formula>
    </cfRule>
    <cfRule type="cellIs" dxfId="37" priority="14" operator="notBetween">
      <formula>$L$10</formula>
      <formula>$L$11</formula>
    </cfRule>
    <cfRule type="cellIs" dxfId="36" priority="15" operator="between">
      <formula>$L$10</formula>
      <formula>$L$11</formula>
    </cfRule>
  </conditionalFormatting>
  <conditionalFormatting sqref="D35:D39">
    <cfRule type="cellIs" dxfId="35" priority="10" operator="equal">
      <formula>0</formula>
    </cfRule>
    <cfRule type="cellIs" dxfId="34" priority="11" operator="notBetween">
      <formula>$L$10</formula>
      <formula>$L$11</formula>
    </cfRule>
    <cfRule type="cellIs" dxfId="33" priority="12" operator="between">
      <formula>$L$10</formula>
      <formula>$L$11</formula>
    </cfRule>
  </conditionalFormatting>
  <conditionalFormatting sqref="E35:E39">
    <cfRule type="cellIs" dxfId="32" priority="7" operator="equal">
      <formula>0</formula>
    </cfRule>
    <cfRule type="cellIs" dxfId="31" priority="8" operator="notBetween">
      <formula>$L$10</formula>
      <formula>$L$11</formula>
    </cfRule>
    <cfRule type="cellIs" dxfId="30" priority="9" operator="between">
      <formula>$L$10</formula>
      <formula>$L$11</formula>
    </cfRule>
  </conditionalFormatting>
  <conditionalFormatting sqref="F35:F39">
    <cfRule type="cellIs" dxfId="29" priority="4" operator="equal">
      <formula>0</formula>
    </cfRule>
    <cfRule type="cellIs" dxfId="28" priority="5" operator="notBetween">
      <formula>$L$10</formula>
      <formula>$L$11</formula>
    </cfRule>
    <cfRule type="cellIs" dxfId="27" priority="6" operator="between">
      <formula>$L$10</formula>
      <formula>$L$11</formula>
    </cfRule>
  </conditionalFormatting>
  <conditionalFormatting sqref="G35:G39">
    <cfRule type="cellIs" dxfId="26" priority="1" operator="equal">
      <formula>0</formula>
    </cfRule>
    <cfRule type="cellIs" dxfId="25" priority="2" operator="notBetween">
      <formula>$L$10</formula>
      <formula>$L$11</formula>
    </cfRule>
    <cfRule type="cellIs" dxfId="24" priority="3" operator="between">
      <formula>$L$10</formula>
      <formula>$L$11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9B640-050A-4990-9B54-0479207E2557}">
  <dimension ref="A1:S39"/>
  <sheetViews>
    <sheetView zoomScale="80" zoomScaleNormal="80" workbookViewId="0">
      <selection sqref="A1:M2"/>
    </sheetView>
  </sheetViews>
  <sheetFormatPr defaultColWidth="7.7109375" defaultRowHeight="12.75" x14ac:dyDescent="0.2"/>
  <cols>
    <col min="1" max="4" width="7.85546875" style="3" bestFit="1" customWidth="1"/>
    <col min="5" max="16384" width="7.7109375" style="3"/>
  </cols>
  <sheetData>
    <row r="1" spans="1:19" x14ac:dyDescent="0.2">
      <c r="A1" s="82" t="s">
        <v>28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4"/>
      <c r="N1" s="1"/>
      <c r="O1" s="1"/>
      <c r="P1" s="2"/>
    </row>
    <row r="2" spans="1:19" ht="13.5" thickBot="1" x14ac:dyDescent="0.25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  <c r="N2" s="1"/>
      <c r="O2" s="1"/>
    </row>
    <row r="3" spans="1:19" ht="13.5" thickBot="1" x14ac:dyDescent="0.25">
      <c r="N3" s="1"/>
      <c r="O3" s="1"/>
    </row>
    <row r="4" spans="1:19" ht="25.5" thickBot="1" x14ac:dyDescent="0.25">
      <c r="A4" s="75" t="s">
        <v>1</v>
      </c>
      <c r="B4" s="76"/>
      <c r="C4" s="76"/>
      <c r="D4" s="77"/>
      <c r="E4" s="4">
        <v>75</v>
      </c>
      <c r="F4" s="5" t="s">
        <v>2</v>
      </c>
      <c r="G4" s="6"/>
      <c r="H4" s="88" t="s">
        <v>3</v>
      </c>
      <c r="I4" s="89"/>
      <c r="J4" s="90"/>
      <c r="K4" s="91">
        <v>1000</v>
      </c>
      <c r="L4" s="92"/>
      <c r="M4" s="7" t="s">
        <v>4</v>
      </c>
    </row>
    <row r="5" spans="1:19" ht="25.5" thickBot="1" x14ac:dyDescent="0.25">
      <c r="A5" s="75" t="s">
        <v>5</v>
      </c>
      <c r="B5" s="76"/>
      <c r="C5" s="76"/>
      <c r="D5" s="77"/>
      <c r="E5" s="8">
        <v>65</v>
      </c>
      <c r="F5" s="5" t="s">
        <v>2</v>
      </c>
      <c r="G5" s="6"/>
      <c r="H5" s="88" t="s">
        <v>6</v>
      </c>
      <c r="I5" s="89"/>
      <c r="J5" s="89"/>
      <c r="K5" s="90"/>
      <c r="L5" s="9">
        <v>5</v>
      </c>
      <c r="M5" s="7" t="s">
        <v>7</v>
      </c>
    </row>
    <row r="6" spans="1:19" ht="25.5" thickBot="1" x14ac:dyDescent="0.25">
      <c r="A6" s="75" t="s">
        <v>8</v>
      </c>
      <c r="B6" s="76"/>
      <c r="C6" s="76"/>
      <c r="D6" s="77"/>
      <c r="E6" s="10">
        <v>20</v>
      </c>
      <c r="F6" s="5" t="s">
        <v>2</v>
      </c>
      <c r="G6" s="6"/>
      <c r="H6" s="6"/>
      <c r="I6" s="6"/>
      <c r="J6" s="6"/>
      <c r="K6" s="6"/>
      <c r="L6" s="6"/>
      <c r="M6" s="6"/>
    </row>
    <row r="7" spans="1:19" ht="25.5" thickBot="1" x14ac:dyDescent="0.25">
      <c r="A7" s="78"/>
      <c r="B7" s="78"/>
      <c r="C7" s="78"/>
      <c r="D7" s="78"/>
      <c r="E7" s="11"/>
      <c r="F7" s="5"/>
      <c r="G7" s="6"/>
      <c r="H7" s="6"/>
      <c r="I7" s="6"/>
      <c r="J7" s="6"/>
      <c r="K7" s="6"/>
      <c r="L7" s="6"/>
      <c r="M7" s="6"/>
    </row>
    <row r="8" spans="1:19" ht="25.5" hidden="1" thickBot="1" x14ac:dyDescent="0.25">
      <c r="A8" s="75" t="s">
        <v>9</v>
      </c>
      <c r="B8" s="76"/>
      <c r="C8" s="76"/>
      <c r="D8" s="77"/>
      <c r="E8" s="12">
        <f>IF(E9&lt;0.7,(E$4-E$5)/(LN((E$4-E$6)/(E$5-E$6))),(($E$4+$E$5)/2)-$E$6)</f>
        <v>50</v>
      </c>
      <c r="F8" s="5"/>
      <c r="G8" s="6"/>
      <c r="H8" s="49"/>
      <c r="I8" s="49"/>
      <c r="J8" s="49"/>
      <c r="K8" s="49"/>
      <c r="L8" s="49"/>
      <c r="M8" s="49"/>
    </row>
    <row r="9" spans="1:19" ht="25.5" hidden="1" thickBot="1" x14ac:dyDescent="0.25">
      <c r="A9" s="75" t="s">
        <v>10</v>
      </c>
      <c r="B9" s="76"/>
      <c r="C9" s="76"/>
      <c r="D9" s="77"/>
      <c r="E9" s="13">
        <f>($E$5-$E$6)/($E$4-$E$6)</f>
        <v>0.81818181818181823</v>
      </c>
      <c r="F9" s="5"/>
      <c r="G9" s="6"/>
      <c r="H9" s="79" t="str">
        <f>IF(E9&lt;0.7,"Logarithmic","Arithmetic")</f>
        <v>Arithmetic</v>
      </c>
      <c r="I9" s="80"/>
      <c r="J9" s="80"/>
      <c r="K9" s="80"/>
      <c r="L9" s="80"/>
      <c r="M9" s="81"/>
    </row>
    <row r="10" spans="1:19" hidden="1" x14ac:dyDescent="0.2">
      <c r="L10" s="3">
        <f>K4-(K4*(L5/100))</f>
        <v>950</v>
      </c>
    </row>
    <row r="11" spans="1:19" hidden="1" x14ac:dyDescent="0.2">
      <c r="L11" s="3">
        <f>K4+(K4*(L5/100))</f>
        <v>1050</v>
      </c>
    </row>
    <row r="12" spans="1:19" hidden="1" x14ac:dyDescent="0.2"/>
    <row r="13" spans="1:19" s="15" customFormat="1" ht="10.5" hidden="1" x14ac:dyDescent="0.15">
      <c r="A13" s="14" t="s">
        <v>11</v>
      </c>
      <c r="B13" s="15">
        <v>348</v>
      </c>
      <c r="C13" s="15">
        <v>449</v>
      </c>
      <c r="D13" s="15">
        <v>546</v>
      </c>
      <c r="E13" s="15">
        <v>639</v>
      </c>
      <c r="F13" s="15">
        <v>774</v>
      </c>
      <c r="G13" s="15">
        <v>903</v>
      </c>
      <c r="H13" s="15">
        <v>630</v>
      </c>
      <c r="I13" s="15">
        <v>787</v>
      </c>
      <c r="J13" s="15">
        <v>938</v>
      </c>
      <c r="K13" s="15">
        <v>1085</v>
      </c>
      <c r="L13" s="15">
        <v>1302</v>
      </c>
      <c r="M13" s="15">
        <v>1516</v>
      </c>
      <c r="N13" s="15">
        <v>874</v>
      </c>
      <c r="O13" s="15">
        <v>1098</v>
      </c>
      <c r="P13" s="15">
        <v>1309</v>
      </c>
      <c r="Q13" s="15">
        <v>1510</v>
      </c>
      <c r="R13" s="15">
        <v>1797</v>
      </c>
      <c r="S13" s="15">
        <v>2069</v>
      </c>
    </row>
    <row r="14" spans="1:19" s="17" customFormat="1" ht="10.5" hidden="1" x14ac:dyDescent="0.15">
      <c r="A14" s="16" t="s">
        <v>12</v>
      </c>
      <c r="B14" s="17">
        <v>1.3425</v>
      </c>
      <c r="C14" s="17">
        <v>1.3254999999999999</v>
      </c>
      <c r="D14" s="17">
        <v>1.3086</v>
      </c>
      <c r="E14" s="17">
        <v>1.2916000000000001</v>
      </c>
      <c r="F14" s="17">
        <v>1.2951999999999999</v>
      </c>
      <c r="G14" s="17">
        <v>1.2988</v>
      </c>
      <c r="H14" s="17">
        <v>1.2815000000000001</v>
      </c>
      <c r="I14" s="17">
        <v>1.2835000000000001</v>
      </c>
      <c r="J14" s="17">
        <v>1.2856000000000001</v>
      </c>
      <c r="K14" s="17">
        <v>1.2876000000000001</v>
      </c>
      <c r="L14" s="17">
        <v>1.2959000000000001</v>
      </c>
      <c r="M14" s="17">
        <v>1.3042</v>
      </c>
      <c r="N14" s="17">
        <v>1.2957000000000001</v>
      </c>
      <c r="O14" s="17">
        <v>1.3004</v>
      </c>
      <c r="P14" s="17">
        <v>1.3050999999999999</v>
      </c>
      <c r="Q14" s="17">
        <v>1.3098000000000001</v>
      </c>
      <c r="R14" s="17">
        <v>1.3258000000000001</v>
      </c>
      <c r="S14" s="17">
        <v>1.3418000000000001</v>
      </c>
    </row>
    <row r="15" spans="1:19" hidden="1" x14ac:dyDescent="0.2">
      <c r="A15" s="18"/>
    </row>
    <row r="16" spans="1:19" ht="13.5" hidden="1" thickBot="1" x14ac:dyDescent="0.25">
      <c r="A16" s="18"/>
    </row>
    <row r="17" spans="1:19" x14ac:dyDescent="0.2">
      <c r="A17" s="19" t="s">
        <v>13</v>
      </c>
      <c r="B17" s="101">
        <v>10</v>
      </c>
      <c r="C17" s="102"/>
      <c r="D17" s="102"/>
      <c r="E17" s="102"/>
      <c r="F17" s="102"/>
      <c r="G17" s="103"/>
      <c r="H17" s="101">
        <v>20</v>
      </c>
      <c r="I17" s="102"/>
      <c r="J17" s="102"/>
      <c r="K17" s="102"/>
      <c r="L17" s="102"/>
      <c r="M17" s="103"/>
      <c r="N17" s="101">
        <v>30</v>
      </c>
      <c r="O17" s="102"/>
      <c r="P17" s="102"/>
      <c r="Q17" s="102"/>
      <c r="R17" s="102"/>
      <c r="S17" s="103"/>
    </row>
    <row r="18" spans="1:19" x14ac:dyDescent="0.2">
      <c r="A18" s="20" t="s">
        <v>14</v>
      </c>
      <c r="B18" s="47">
        <v>300</v>
      </c>
      <c r="C18" s="48">
        <v>400</v>
      </c>
      <c r="D18" s="48">
        <v>500</v>
      </c>
      <c r="E18" s="50">
        <v>600</v>
      </c>
      <c r="F18" s="50">
        <v>750</v>
      </c>
      <c r="G18" s="51">
        <v>900</v>
      </c>
      <c r="H18" s="47">
        <v>300</v>
      </c>
      <c r="I18" s="48">
        <v>400</v>
      </c>
      <c r="J18" s="48">
        <v>500</v>
      </c>
      <c r="K18" s="50">
        <v>600</v>
      </c>
      <c r="L18" s="50">
        <v>750</v>
      </c>
      <c r="M18" s="51">
        <v>900</v>
      </c>
      <c r="N18" s="47">
        <v>300</v>
      </c>
      <c r="O18" s="48">
        <v>400</v>
      </c>
      <c r="P18" s="48">
        <v>500</v>
      </c>
      <c r="Q18" s="50">
        <v>600</v>
      </c>
      <c r="R18" s="50">
        <v>750</v>
      </c>
      <c r="S18" s="51">
        <v>900</v>
      </c>
    </row>
    <row r="19" spans="1:19" ht="13.5" thickBot="1" x14ac:dyDescent="0.25">
      <c r="A19" s="21" t="s">
        <v>15</v>
      </c>
      <c r="B19" s="22" t="s">
        <v>16</v>
      </c>
      <c r="C19" s="23" t="s">
        <v>16</v>
      </c>
      <c r="D19" s="23" t="s">
        <v>16</v>
      </c>
      <c r="E19" s="23" t="s">
        <v>16</v>
      </c>
      <c r="F19" s="23" t="s">
        <v>16</v>
      </c>
      <c r="G19" s="24" t="s">
        <v>16</v>
      </c>
      <c r="H19" s="22" t="s">
        <v>16</v>
      </c>
      <c r="I19" s="23" t="s">
        <v>16</v>
      </c>
      <c r="J19" s="23" t="s">
        <v>16</v>
      </c>
      <c r="K19" s="23" t="s">
        <v>16</v>
      </c>
      <c r="L19" s="23" t="s">
        <v>16</v>
      </c>
      <c r="M19" s="24" t="s">
        <v>16</v>
      </c>
      <c r="N19" s="22" t="s">
        <v>16</v>
      </c>
      <c r="O19" s="23" t="s">
        <v>16</v>
      </c>
      <c r="P19" s="23" t="s">
        <v>16</v>
      </c>
      <c r="Q19" s="23" t="s">
        <v>16</v>
      </c>
      <c r="R19" s="23" t="s">
        <v>16</v>
      </c>
      <c r="S19" s="24" t="s">
        <v>16</v>
      </c>
    </row>
    <row r="20" spans="1:19" x14ac:dyDescent="0.2">
      <c r="A20" s="25">
        <v>400</v>
      </c>
      <c r="B20" s="29">
        <f>ROUND((B$13*($E$8/50)^B$14)*$A20/1000,0)</f>
        <v>139</v>
      </c>
      <c r="C20" s="30">
        <f t="shared" ref="C20:S35" si="0">ROUND((C$13*($E$8/50)^C$14)*$A20/1000,0)</f>
        <v>180</v>
      </c>
      <c r="D20" s="30">
        <f t="shared" si="0"/>
        <v>218</v>
      </c>
      <c r="E20" s="30">
        <f t="shared" si="0"/>
        <v>256</v>
      </c>
      <c r="F20" s="30">
        <f t="shared" si="0"/>
        <v>310</v>
      </c>
      <c r="G20" s="31">
        <f t="shared" si="0"/>
        <v>361</v>
      </c>
      <c r="H20" s="29">
        <f t="shared" si="0"/>
        <v>252</v>
      </c>
      <c r="I20" s="30">
        <f t="shared" si="0"/>
        <v>315</v>
      </c>
      <c r="J20" s="30">
        <f t="shared" si="0"/>
        <v>375</v>
      </c>
      <c r="K20" s="30">
        <f t="shared" si="0"/>
        <v>434</v>
      </c>
      <c r="L20" s="30">
        <f t="shared" si="0"/>
        <v>521</v>
      </c>
      <c r="M20" s="32">
        <f t="shared" si="0"/>
        <v>606</v>
      </c>
      <c r="N20" s="33">
        <f t="shared" si="0"/>
        <v>350</v>
      </c>
      <c r="O20" s="30">
        <f t="shared" si="0"/>
        <v>439</v>
      </c>
      <c r="P20" s="30">
        <f t="shared" si="0"/>
        <v>524</v>
      </c>
      <c r="Q20" s="30">
        <f t="shared" si="0"/>
        <v>604</v>
      </c>
      <c r="R20" s="30">
        <f t="shared" si="0"/>
        <v>719</v>
      </c>
      <c r="S20" s="32">
        <f t="shared" si="0"/>
        <v>828</v>
      </c>
    </row>
    <row r="21" spans="1:19" x14ac:dyDescent="0.2">
      <c r="A21" s="34">
        <v>500</v>
      </c>
      <c r="B21" s="26">
        <f t="shared" ref="B21:Q34" si="1">ROUND((B$13*($E$8/50)^B$14)*$A21/1000,0)</f>
        <v>174</v>
      </c>
      <c r="C21" s="27">
        <f t="shared" si="1"/>
        <v>225</v>
      </c>
      <c r="D21" s="27">
        <f t="shared" si="1"/>
        <v>273</v>
      </c>
      <c r="E21" s="27">
        <f t="shared" si="1"/>
        <v>320</v>
      </c>
      <c r="F21" s="27">
        <f t="shared" si="1"/>
        <v>387</v>
      </c>
      <c r="G21" s="28">
        <f t="shared" si="1"/>
        <v>452</v>
      </c>
      <c r="H21" s="26">
        <f t="shared" si="1"/>
        <v>315</v>
      </c>
      <c r="I21" s="27">
        <f t="shared" si="1"/>
        <v>394</v>
      </c>
      <c r="J21" s="27">
        <f t="shared" si="1"/>
        <v>469</v>
      </c>
      <c r="K21" s="27">
        <f t="shared" si="1"/>
        <v>543</v>
      </c>
      <c r="L21" s="27">
        <f t="shared" si="1"/>
        <v>651</v>
      </c>
      <c r="M21" s="35">
        <f t="shared" si="1"/>
        <v>758</v>
      </c>
      <c r="N21" s="36">
        <f t="shared" si="1"/>
        <v>437</v>
      </c>
      <c r="O21" s="27">
        <f t="shared" si="1"/>
        <v>549</v>
      </c>
      <c r="P21" s="27">
        <f t="shared" si="1"/>
        <v>655</v>
      </c>
      <c r="Q21" s="27">
        <f t="shared" si="1"/>
        <v>755</v>
      </c>
      <c r="R21" s="27">
        <f t="shared" si="0"/>
        <v>899</v>
      </c>
      <c r="S21" s="35">
        <f t="shared" si="0"/>
        <v>1035</v>
      </c>
    </row>
    <row r="22" spans="1:19" x14ac:dyDescent="0.2">
      <c r="A22" s="34">
        <v>600</v>
      </c>
      <c r="B22" s="26">
        <f t="shared" si="1"/>
        <v>209</v>
      </c>
      <c r="C22" s="27">
        <f t="shared" si="0"/>
        <v>269</v>
      </c>
      <c r="D22" s="27">
        <f t="shared" si="0"/>
        <v>328</v>
      </c>
      <c r="E22" s="27">
        <f t="shared" si="0"/>
        <v>383</v>
      </c>
      <c r="F22" s="27">
        <f t="shared" si="0"/>
        <v>464</v>
      </c>
      <c r="G22" s="28">
        <f t="shared" si="0"/>
        <v>542</v>
      </c>
      <c r="H22" s="26">
        <f t="shared" si="0"/>
        <v>378</v>
      </c>
      <c r="I22" s="27">
        <f t="shared" si="0"/>
        <v>472</v>
      </c>
      <c r="J22" s="27">
        <f t="shared" si="0"/>
        <v>563</v>
      </c>
      <c r="K22" s="27">
        <f t="shared" si="0"/>
        <v>651</v>
      </c>
      <c r="L22" s="27">
        <f t="shared" si="0"/>
        <v>781</v>
      </c>
      <c r="M22" s="35">
        <f t="shared" si="0"/>
        <v>910</v>
      </c>
      <c r="N22" s="36">
        <f t="shared" si="0"/>
        <v>524</v>
      </c>
      <c r="O22" s="27">
        <f t="shared" si="0"/>
        <v>659</v>
      </c>
      <c r="P22" s="27">
        <f t="shared" si="0"/>
        <v>785</v>
      </c>
      <c r="Q22" s="27">
        <f t="shared" si="0"/>
        <v>906</v>
      </c>
      <c r="R22" s="27">
        <f t="shared" si="0"/>
        <v>1078</v>
      </c>
      <c r="S22" s="35">
        <f t="shared" si="0"/>
        <v>1241</v>
      </c>
    </row>
    <row r="23" spans="1:19" x14ac:dyDescent="0.2">
      <c r="A23" s="34">
        <v>700</v>
      </c>
      <c r="B23" s="26">
        <f t="shared" si="1"/>
        <v>244</v>
      </c>
      <c r="C23" s="27">
        <f t="shared" si="0"/>
        <v>314</v>
      </c>
      <c r="D23" s="27">
        <f t="shared" si="0"/>
        <v>382</v>
      </c>
      <c r="E23" s="27">
        <f t="shared" si="0"/>
        <v>447</v>
      </c>
      <c r="F23" s="27">
        <f t="shared" si="0"/>
        <v>542</v>
      </c>
      <c r="G23" s="28">
        <f t="shared" si="0"/>
        <v>632</v>
      </c>
      <c r="H23" s="26">
        <f t="shared" si="0"/>
        <v>441</v>
      </c>
      <c r="I23" s="27">
        <f t="shared" si="0"/>
        <v>551</v>
      </c>
      <c r="J23" s="27">
        <f t="shared" si="0"/>
        <v>657</v>
      </c>
      <c r="K23" s="27">
        <f t="shared" si="0"/>
        <v>760</v>
      </c>
      <c r="L23" s="27">
        <f t="shared" si="0"/>
        <v>911</v>
      </c>
      <c r="M23" s="35">
        <f t="shared" si="0"/>
        <v>1061</v>
      </c>
      <c r="N23" s="36">
        <f t="shared" si="0"/>
        <v>612</v>
      </c>
      <c r="O23" s="27">
        <f t="shared" si="0"/>
        <v>769</v>
      </c>
      <c r="P23" s="27">
        <f t="shared" si="0"/>
        <v>916</v>
      </c>
      <c r="Q23" s="27">
        <f t="shared" si="0"/>
        <v>1057</v>
      </c>
      <c r="R23" s="27">
        <f t="shared" si="0"/>
        <v>1258</v>
      </c>
      <c r="S23" s="35">
        <f t="shared" si="0"/>
        <v>1448</v>
      </c>
    </row>
    <row r="24" spans="1:19" x14ac:dyDescent="0.2">
      <c r="A24" s="34">
        <v>800</v>
      </c>
      <c r="B24" s="26">
        <f t="shared" si="1"/>
        <v>278</v>
      </c>
      <c r="C24" s="27">
        <f t="shared" si="0"/>
        <v>359</v>
      </c>
      <c r="D24" s="27">
        <f t="shared" si="0"/>
        <v>437</v>
      </c>
      <c r="E24" s="27">
        <f t="shared" si="0"/>
        <v>511</v>
      </c>
      <c r="F24" s="27">
        <f t="shared" si="0"/>
        <v>619</v>
      </c>
      <c r="G24" s="28">
        <f t="shared" si="0"/>
        <v>722</v>
      </c>
      <c r="H24" s="26">
        <f t="shared" si="0"/>
        <v>504</v>
      </c>
      <c r="I24" s="27">
        <f t="shared" si="0"/>
        <v>630</v>
      </c>
      <c r="J24" s="27">
        <f t="shared" si="0"/>
        <v>750</v>
      </c>
      <c r="K24" s="27">
        <f t="shared" si="0"/>
        <v>868</v>
      </c>
      <c r="L24" s="27">
        <f t="shared" si="0"/>
        <v>1042</v>
      </c>
      <c r="M24" s="35">
        <f t="shared" si="0"/>
        <v>1213</v>
      </c>
      <c r="N24" s="36">
        <f t="shared" si="0"/>
        <v>699</v>
      </c>
      <c r="O24" s="27">
        <f t="shared" si="0"/>
        <v>878</v>
      </c>
      <c r="P24" s="27">
        <f t="shared" si="0"/>
        <v>1047</v>
      </c>
      <c r="Q24" s="27">
        <f t="shared" si="0"/>
        <v>1208</v>
      </c>
      <c r="R24" s="27">
        <f t="shared" si="0"/>
        <v>1438</v>
      </c>
      <c r="S24" s="35">
        <f t="shared" si="0"/>
        <v>1655</v>
      </c>
    </row>
    <row r="25" spans="1:19" x14ac:dyDescent="0.2">
      <c r="A25" s="34">
        <v>900</v>
      </c>
      <c r="B25" s="26">
        <f t="shared" si="1"/>
        <v>313</v>
      </c>
      <c r="C25" s="27">
        <f t="shared" si="0"/>
        <v>404</v>
      </c>
      <c r="D25" s="27">
        <f t="shared" si="0"/>
        <v>491</v>
      </c>
      <c r="E25" s="27">
        <f t="shared" si="0"/>
        <v>575</v>
      </c>
      <c r="F25" s="27">
        <f t="shared" si="0"/>
        <v>697</v>
      </c>
      <c r="G25" s="28">
        <f t="shared" si="0"/>
        <v>813</v>
      </c>
      <c r="H25" s="26">
        <f t="shared" si="0"/>
        <v>567</v>
      </c>
      <c r="I25" s="27">
        <f t="shared" si="0"/>
        <v>708</v>
      </c>
      <c r="J25" s="27">
        <f t="shared" si="0"/>
        <v>844</v>
      </c>
      <c r="K25" s="27">
        <f t="shared" si="0"/>
        <v>977</v>
      </c>
      <c r="L25" s="27">
        <f t="shared" si="0"/>
        <v>1172</v>
      </c>
      <c r="M25" s="35">
        <f t="shared" si="0"/>
        <v>1364</v>
      </c>
      <c r="N25" s="36">
        <f t="shared" si="0"/>
        <v>787</v>
      </c>
      <c r="O25" s="27">
        <f t="shared" si="0"/>
        <v>988</v>
      </c>
      <c r="P25" s="27">
        <f t="shared" si="0"/>
        <v>1178</v>
      </c>
      <c r="Q25" s="27">
        <f t="shared" si="0"/>
        <v>1359</v>
      </c>
      <c r="R25" s="27">
        <f t="shared" si="0"/>
        <v>1617</v>
      </c>
      <c r="S25" s="35">
        <f t="shared" si="0"/>
        <v>1862</v>
      </c>
    </row>
    <row r="26" spans="1:19" x14ac:dyDescent="0.2">
      <c r="A26" s="34">
        <v>1000</v>
      </c>
      <c r="B26" s="26">
        <f t="shared" si="1"/>
        <v>348</v>
      </c>
      <c r="C26" s="27">
        <f t="shared" si="0"/>
        <v>449</v>
      </c>
      <c r="D26" s="27">
        <f t="shared" si="0"/>
        <v>546</v>
      </c>
      <c r="E26" s="27">
        <f t="shared" si="0"/>
        <v>639</v>
      </c>
      <c r="F26" s="27">
        <f t="shared" si="0"/>
        <v>774</v>
      </c>
      <c r="G26" s="28">
        <f t="shared" si="0"/>
        <v>903</v>
      </c>
      <c r="H26" s="26">
        <f t="shared" si="0"/>
        <v>630</v>
      </c>
      <c r="I26" s="27">
        <f t="shared" si="0"/>
        <v>787</v>
      </c>
      <c r="J26" s="27">
        <f t="shared" si="0"/>
        <v>938</v>
      </c>
      <c r="K26" s="27">
        <f t="shared" si="0"/>
        <v>1085</v>
      </c>
      <c r="L26" s="27">
        <f t="shared" si="0"/>
        <v>1302</v>
      </c>
      <c r="M26" s="35">
        <f t="shared" si="0"/>
        <v>1516</v>
      </c>
      <c r="N26" s="36">
        <f t="shared" si="0"/>
        <v>874</v>
      </c>
      <c r="O26" s="27">
        <f t="shared" si="0"/>
        <v>1098</v>
      </c>
      <c r="P26" s="27">
        <f t="shared" si="0"/>
        <v>1309</v>
      </c>
      <c r="Q26" s="27">
        <f t="shared" si="0"/>
        <v>1510</v>
      </c>
      <c r="R26" s="27">
        <f t="shared" si="0"/>
        <v>1797</v>
      </c>
      <c r="S26" s="35">
        <f t="shared" si="0"/>
        <v>2069</v>
      </c>
    </row>
    <row r="27" spans="1:19" x14ac:dyDescent="0.2">
      <c r="A27" s="34">
        <v>1100</v>
      </c>
      <c r="B27" s="26">
        <f t="shared" si="1"/>
        <v>383</v>
      </c>
      <c r="C27" s="27">
        <f t="shared" si="0"/>
        <v>494</v>
      </c>
      <c r="D27" s="27">
        <f t="shared" si="0"/>
        <v>601</v>
      </c>
      <c r="E27" s="27">
        <f t="shared" si="0"/>
        <v>703</v>
      </c>
      <c r="F27" s="27">
        <f t="shared" si="0"/>
        <v>851</v>
      </c>
      <c r="G27" s="28">
        <f t="shared" si="0"/>
        <v>993</v>
      </c>
      <c r="H27" s="26">
        <f t="shared" si="0"/>
        <v>693</v>
      </c>
      <c r="I27" s="27">
        <f t="shared" si="0"/>
        <v>866</v>
      </c>
      <c r="J27" s="27">
        <f t="shared" si="0"/>
        <v>1032</v>
      </c>
      <c r="K27" s="27">
        <f t="shared" si="0"/>
        <v>1194</v>
      </c>
      <c r="L27" s="27">
        <f t="shared" si="0"/>
        <v>1432</v>
      </c>
      <c r="M27" s="35">
        <f t="shared" si="0"/>
        <v>1668</v>
      </c>
      <c r="N27" s="36">
        <f t="shared" si="0"/>
        <v>961</v>
      </c>
      <c r="O27" s="27">
        <f t="shared" si="0"/>
        <v>1208</v>
      </c>
      <c r="P27" s="27">
        <f t="shared" si="0"/>
        <v>1440</v>
      </c>
      <c r="Q27" s="27">
        <f t="shared" si="0"/>
        <v>1661</v>
      </c>
      <c r="R27" s="27">
        <f t="shared" si="0"/>
        <v>1977</v>
      </c>
      <c r="S27" s="35">
        <f t="shared" si="0"/>
        <v>2276</v>
      </c>
    </row>
    <row r="28" spans="1:19" x14ac:dyDescent="0.2">
      <c r="A28" s="34">
        <v>1200</v>
      </c>
      <c r="B28" s="26">
        <f t="shared" si="1"/>
        <v>418</v>
      </c>
      <c r="C28" s="27">
        <f t="shared" si="0"/>
        <v>539</v>
      </c>
      <c r="D28" s="27">
        <f t="shared" si="0"/>
        <v>655</v>
      </c>
      <c r="E28" s="27">
        <f t="shared" si="0"/>
        <v>767</v>
      </c>
      <c r="F28" s="27">
        <f t="shared" si="0"/>
        <v>929</v>
      </c>
      <c r="G28" s="28">
        <f t="shared" si="0"/>
        <v>1084</v>
      </c>
      <c r="H28" s="26">
        <f t="shared" si="0"/>
        <v>756</v>
      </c>
      <c r="I28" s="27">
        <f t="shared" si="0"/>
        <v>944</v>
      </c>
      <c r="J28" s="27">
        <f t="shared" si="0"/>
        <v>1126</v>
      </c>
      <c r="K28" s="27">
        <f t="shared" si="0"/>
        <v>1302</v>
      </c>
      <c r="L28" s="27">
        <f t="shared" si="0"/>
        <v>1562</v>
      </c>
      <c r="M28" s="35">
        <f t="shared" si="0"/>
        <v>1819</v>
      </c>
      <c r="N28" s="36">
        <f t="shared" si="0"/>
        <v>1049</v>
      </c>
      <c r="O28" s="27">
        <f t="shared" si="0"/>
        <v>1318</v>
      </c>
      <c r="P28" s="27">
        <f t="shared" si="0"/>
        <v>1571</v>
      </c>
      <c r="Q28" s="27">
        <f t="shared" si="0"/>
        <v>1812</v>
      </c>
      <c r="R28" s="27">
        <f t="shared" si="0"/>
        <v>2156</v>
      </c>
      <c r="S28" s="35">
        <f t="shared" si="0"/>
        <v>2483</v>
      </c>
    </row>
    <row r="29" spans="1:19" x14ac:dyDescent="0.2">
      <c r="A29" s="34">
        <v>1300</v>
      </c>
      <c r="B29" s="26">
        <f t="shared" si="1"/>
        <v>452</v>
      </c>
      <c r="C29" s="27">
        <f t="shared" si="0"/>
        <v>584</v>
      </c>
      <c r="D29" s="27">
        <f t="shared" si="0"/>
        <v>710</v>
      </c>
      <c r="E29" s="27">
        <f t="shared" si="0"/>
        <v>831</v>
      </c>
      <c r="F29" s="27">
        <f t="shared" si="0"/>
        <v>1006</v>
      </c>
      <c r="G29" s="28">
        <f t="shared" si="0"/>
        <v>1174</v>
      </c>
      <c r="H29" s="26">
        <f t="shared" si="0"/>
        <v>819</v>
      </c>
      <c r="I29" s="27">
        <f t="shared" si="0"/>
        <v>1023</v>
      </c>
      <c r="J29" s="27">
        <f t="shared" si="0"/>
        <v>1219</v>
      </c>
      <c r="K29" s="27">
        <f t="shared" si="0"/>
        <v>1411</v>
      </c>
      <c r="L29" s="27">
        <f t="shared" si="0"/>
        <v>1693</v>
      </c>
      <c r="M29" s="35">
        <f t="shared" si="0"/>
        <v>1971</v>
      </c>
      <c r="N29" s="36">
        <f t="shared" si="0"/>
        <v>1136</v>
      </c>
      <c r="O29" s="27">
        <f t="shared" si="0"/>
        <v>1427</v>
      </c>
      <c r="P29" s="27">
        <f t="shared" si="0"/>
        <v>1702</v>
      </c>
      <c r="Q29" s="27">
        <f t="shared" si="0"/>
        <v>1963</v>
      </c>
      <c r="R29" s="27">
        <f t="shared" si="0"/>
        <v>2336</v>
      </c>
      <c r="S29" s="35">
        <f t="shared" si="0"/>
        <v>2690</v>
      </c>
    </row>
    <row r="30" spans="1:19" x14ac:dyDescent="0.2">
      <c r="A30" s="34">
        <v>1400</v>
      </c>
      <c r="B30" s="26">
        <f t="shared" si="1"/>
        <v>487</v>
      </c>
      <c r="C30" s="27">
        <f t="shared" si="0"/>
        <v>629</v>
      </c>
      <c r="D30" s="27">
        <f t="shared" si="0"/>
        <v>764</v>
      </c>
      <c r="E30" s="27">
        <f t="shared" si="0"/>
        <v>895</v>
      </c>
      <c r="F30" s="27">
        <f t="shared" si="0"/>
        <v>1084</v>
      </c>
      <c r="G30" s="28">
        <f t="shared" si="0"/>
        <v>1264</v>
      </c>
      <c r="H30" s="26">
        <f t="shared" si="0"/>
        <v>882</v>
      </c>
      <c r="I30" s="27">
        <f t="shared" si="0"/>
        <v>1102</v>
      </c>
      <c r="J30" s="27">
        <f t="shared" si="0"/>
        <v>1313</v>
      </c>
      <c r="K30" s="27">
        <f t="shared" si="0"/>
        <v>1519</v>
      </c>
      <c r="L30" s="27">
        <f t="shared" si="0"/>
        <v>1823</v>
      </c>
      <c r="M30" s="35">
        <f t="shared" si="0"/>
        <v>2122</v>
      </c>
      <c r="N30" s="36">
        <f t="shared" si="0"/>
        <v>1224</v>
      </c>
      <c r="O30" s="27">
        <f t="shared" si="0"/>
        <v>1537</v>
      </c>
      <c r="P30" s="27">
        <f t="shared" si="0"/>
        <v>1833</v>
      </c>
      <c r="Q30" s="27">
        <f t="shared" si="0"/>
        <v>2114</v>
      </c>
      <c r="R30" s="27">
        <f t="shared" si="0"/>
        <v>2516</v>
      </c>
      <c r="S30" s="35">
        <f t="shared" si="0"/>
        <v>2897</v>
      </c>
    </row>
    <row r="31" spans="1:19" x14ac:dyDescent="0.2">
      <c r="A31" s="34">
        <v>1500</v>
      </c>
      <c r="B31" s="26">
        <f t="shared" si="1"/>
        <v>522</v>
      </c>
      <c r="C31" s="27">
        <f t="shared" si="0"/>
        <v>674</v>
      </c>
      <c r="D31" s="27">
        <f t="shared" si="0"/>
        <v>819</v>
      </c>
      <c r="E31" s="27">
        <f t="shared" si="0"/>
        <v>959</v>
      </c>
      <c r="F31" s="27">
        <f t="shared" si="0"/>
        <v>1161</v>
      </c>
      <c r="G31" s="28">
        <f t="shared" si="0"/>
        <v>1355</v>
      </c>
      <c r="H31" s="26">
        <f t="shared" si="0"/>
        <v>945</v>
      </c>
      <c r="I31" s="27">
        <f t="shared" si="0"/>
        <v>1181</v>
      </c>
      <c r="J31" s="27">
        <f t="shared" si="0"/>
        <v>1407</v>
      </c>
      <c r="K31" s="27">
        <f t="shared" si="0"/>
        <v>1628</v>
      </c>
      <c r="L31" s="27">
        <f t="shared" si="0"/>
        <v>1953</v>
      </c>
      <c r="M31" s="35">
        <f t="shared" si="0"/>
        <v>2274</v>
      </c>
      <c r="N31" s="36">
        <f t="shared" si="0"/>
        <v>1311</v>
      </c>
      <c r="O31" s="27">
        <f t="shared" si="0"/>
        <v>1647</v>
      </c>
      <c r="P31" s="27">
        <f t="shared" si="0"/>
        <v>1964</v>
      </c>
      <c r="Q31" s="27">
        <f t="shared" si="0"/>
        <v>2265</v>
      </c>
      <c r="R31" s="27">
        <f t="shared" si="0"/>
        <v>2696</v>
      </c>
      <c r="S31" s="35">
        <f t="shared" si="0"/>
        <v>3104</v>
      </c>
    </row>
    <row r="32" spans="1:19" x14ac:dyDescent="0.2">
      <c r="A32" s="34">
        <v>1600</v>
      </c>
      <c r="B32" s="26">
        <f t="shared" si="1"/>
        <v>557</v>
      </c>
      <c r="C32" s="27">
        <f t="shared" si="0"/>
        <v>718</v>
      </c>
      <c r="D32" s="27">
        <f t="shared" si="0"/>
        <v>874</v>
      </c>
      <c r="E32" s="27">
        <f t="shared" si="0"/>
        <v>1022</v>
      </c>
      <c r="F32" s="27">
        <f t="shared" si="0"/>
        <v>1238</v>
      </c>
      <c r="G32" s="28">
        <f t="shared" si="0"/>
        <v>1445</v>
      </c>
      <c r="H32" s="26">
        <f t="shared" si="0"/>
        <v>1008</v>
      </c>
      <c r="I32" s="27">
        <f t="shared" si="0"/>
        <v>1259</v>
      </c>
      <c r="J32" s="27">
        <f t="shared" si="0"/>
        <v>1501</v>
      </c>
      <c r="K32" s="27">
        <f t="shared" si="0"/>
        <v>1736</v>
      </c>
      <c r="L32" s="27">
        <f t="shared" si="0"/>
        <v>2083</v>
      </c>
      <c r="M32" s="35">
        <f t="shared" si="0"/>
        <v>2426</v>
      </c>
      <c r="N32" s="36">
        <f t="shared" si="0"/>
        <v>1398</v>
      </c>
      <c r="O32" s="27">
        <f t="shared" si="0"/>
        <v>1757</v>
      </c>
      <c r="P32" s="27">
        <f t="shared" si="0"/>
        <v>2094</v>
      </c>
      <c r="Q32" s="27">
        <f t="shared" si="0"/>
        <v>2416</v>
      </c>
      <c r="R32" s="27">
        <f t="shared" si="0"/>
        <v>2875</v>
      </c>
      <c r="S32" s="35">
        <f t="shared" si="0"/>
        <v>3310</v>
      </c>
    </row>
    <row r="33" spans="1:19" x14ac:dyDescent="0.2">
      <c r="A33" s="34">
        <v>1800</v>
      </c>
      <c r="B33" s="26">
        <f t="shared" si="1"/>
        <v>626</v>
      </c>
      <c r="C33" s="27">
        <f t="shared" si="0"/>
        <v>808</v>
      </c>
      <c r="D33" s="27">
        <f t="shared" si="0"/>
        <v>983</v>
      </c>
      <c r="E33" s="27">
        <f t="shared" si="0"/>
        <v>1150</v>
      </c>
      <c r="F33" s="27">
        <f t="shared" si="0"/>
        <v>1393</v>
      </c>
      <c r="G33" s="28">
        <f t="shared" si="0"/>
        <v>1625</v>
      </c>
      <c r="H33" s="26">
        <f t="shared" si="0"/>
        <v>1134</v>
      </c>
      <c r="I33" s="27">
        <f t="shared" si="0"/>
        <v>1417</v>
      </c>
      <c r="J33" s="27">
        <f t="shared" si="0"/>
        <v>1688</v>
      </c>
      <c r="K33" s="27">
        <f t="shared" si="0"/>
        <v>1953</v>
      </c>
      <c r="L33" s="27">
        <f t="shared" si="0"/>
        <v>2344</v>
      </c>
      <c r="M33" s="35">
        <f t="shared" si="0"/>
        <v>2729</v>
      </c>
      <c r="N33" s="36">
        <f t="shared" si="0"/>
        <v>1573</v>
      </c>
      <c r="O33" s="27">
        <f t="shared" si="0"/>
        <v>1976</v>
      </c>
      <c r="P33" s="27">
        <f t="shared" si="0"/>
        <v>2356</v>
      </c>
      <c r="Q33" s="27">
        <f t="shared" si="0"/>
        <v>2718</v>
      </c>
      <c r="R33" s="27">
        <f t="shared" si="0"/>
        <v>3235</v>
      </c>
      <c r="S33" s="35">
        <f t="shared" si="0"/>
        <v>3724</v>
      </c>
    </row>
    <row r="34" spans="1:19" x14ac:dyDescent="0.2">
      <c r="A34" s="34">
        <v>2000</v>
      </c>
      <c r="B34" s="26">
        <f t="shared" si="1"/>
        <v>696</v>
      </c>
      <c r="C34" s="27">
        <f t="shared" si="0"/>
        <v>898</v>
      </c>
      <c r="D34" s="27">
        <f t="shared" si="0"/>
        <v>1092</v>
      </c>
      <c r="E34" s="27">
        <f t="shared" si="0"/>
        <v>1278</v>
      </c>
      <c r="F34" s="27">
        <f t="shared" si="0"/>
        <v>1548</v>
      </c>
      <c r="G34" s="28">
        <f t="shared" si="0"/>
        <v>1806</v>
      </c>
      <c r="H34" s="26">
        <f t="shared" si="0"/>
        <v>1260</v>
      </c>
      <c r="I34" s="27">
        <f t="shared" si="0"/>
        <v>1574</v>
      </c>
      <c r="J34" s="27">
        <f t="shared" si="0"/>
        <v>1876</v>
      </c>
      <c r="K34" s="27">
        <f t="shared" si="0"/>
        <v>2170</v>
      </c>
      <c r="L34" s="27">
        <f t="shared" si="0"/>
        <v>2604</v>
      </c>
      <c r="M34" s="35">
        <f t="shared" si="0"/>
        <v>3032</v>
      </c>
      <c r="N34" s="36">
        <f t="shared" si="0"/>
        <v>1748</v>
      </c>
      <c r="O34" s="27">
        <f t="shared" si="0"/>
        <v>2196</v>
      </c>
      <c r="P34" s="27">
        <f t="shared" si="0"/>
        <v>2618</v>
      </c>
      <c r="Q34" s="27">
        <f t="shared" si="0"/>
        <v>3020</v>
      </c>
      <c r="R34" s="27">
        <f t="shared" si="0"/>
        <v>3594</v>
      </c>
      <c r="S34" s="35">
        <f t="shared" si="0"/>
        <v>4138</v>
      </c>
    </row>
    <row r="35" spans="1:19" x14ac:dyDescent="0.2">
      <c r="A35" s="34">
        <v>2200</v>
      </c>
      <c r="B35" s="26">
        <v>0</v>
      </c>
      <c r="C35" s="27">
        <v>0</v>
      </c>
      <c r="D35" s="27">
        <v>0</v>
      </c>
      <c r="E35" s="27">
        <v>0</v>
      </c>
      <c r="F35" s="27">
        <v>0</v>
      </c>
      <c r="G35" s="28">
        <v>0</v>
      </c>
      <c r="H35" s="26">
        <f t="shared" si="0"/>
        <v>1386</v>
      </c>
      <c r="I35" s="27">
        <f t="shared" si="0"/>
        <v>1731</v>
      </c>
      <c r="J35" s="27">
        <f t="shared" si="0"/>
        <v>2064</v>
      </c>
      <c r="K35" s="27">
        <f t="shared" si="0"/>
        <v>2387</v>
      </c>
      <c r="L35" s="27">
        <f t="shared" si="0"/>
        <v>2864</v>
      </c>
      <c r="M35" s="35">
        <f t="shared" si="0"/>
        <v>3335</v>
      </c>
      <c r="N35" s="36">
        <f t="shared" si="0"/>
        <v>1923</v>
      </c>
      <c r="O35" s="27">
        <f t="shared" si="0"/>
        <v>2416</v>
      </c>
      <c r="P35" s="27">
        <f t="shared" si="0"/>
        <v>2880</v>
      </c>
      <c r="Q35" s="27">
        <f t="shared" si="0"/>
        <v>3322</v>
      </c>
      <c r="R35" s="27">
        <f t="shared" si="0"/>
        <v>3953</v>
      </c>
      <c r="S35" s="35">
        <f t="shared" si="0"/>
        <v>4552</v>
      </c>
    </row>
    <row r="36" spans="1:19" x14ac:dyDescent="0.2">
      <c r="A36" s="34">
        <v>2400</v>
      </c>
      <c r="B36" s="26">
        <v>0</v>
      </c>
      <c r="C36" s="27">
        <v>0</v>
      </c>
      <c r="D36" s="27">
        <v>0</v>
      </c>
      <c r="E36" s="27">
        <v>0</v>
      </c>
      <c r="F36" s="27">
        <v>0</v>
      </c>
      <c r="G36" s="28">
        <v>0</v>
      </c>
      <c r="H36" s="26">
        <f t="shared" ref="H36:S39" si="2">ROUND((H$13*($E$8/50)^H$14)*$A36/1000,0)</f>
        <v>1512</v>
      </c>
      <c r="I36" s="27">
        <f t="shared" si="2"/>
        <v>1889</v>
      </c>
      <c r="J36" s="27">
        <f t="shared" si="2"/>
        <v>2251</v>
      </c>
      <c r="K36" s="27">
        <f t="shared" si="2"/>
        <v>2604</v>
      </c>
      <c r="L36" s="27">
        <f t="shared" si="2"/>
        <v>3125</v>
      </c>
      <c r="M36" s="35">
        <f t="shared" si="2"/>
        <v>3638</v>
      </c>
      <c r="N36" s="36">
        <f t="shared" si="2"/>
        <v>2098</v>
      </c>
      <c r="O36" s="27">
        <f t="shared" si="2"/>
        <v>2635</v>
      </c>
      <c r="P36" s="27">
        <f t="shared" si="2"/>
        <v>3142</v>
      </c>
      <c r="Q36" s="27">
        <f t="shared" si="2"/>
        <v>3624</v>
      </c>
      <c r="R36" s="27">
        <f t="shared" si="2"/>
        <v>4313</v>
      </c>
      <c r="S36" s="35">
        <f t="shared" si="2"/>
        <v>4966</v>
      </c>
    </row>
    <row r="37" spans="1:19" x14ac:dyDescent="0.2">
      <c r="A37" s="34">
        <v>2600</v>
      </c>
      <c r="B37" s="26">
        <v>0</v>
      </c>
      <c r="C37" s="27">
        <v>0</v>
      </c>
      <c r="D37" s="27">
        <v>0</v>
      </c>
      <c r="E37" s="27">
        <v>0</v>
      </c>
      <c r="F37" s="27">
        <v>0</v>
      </c>
      <c r="G37" s="28">
        <v>0</v>
      </c>
      <c r="H37" s="26">
        <f t="shared" si="2"/>
        <v>1638</v>
      </c>
      <c r="I37" s="27">
        <f t="shared" si="2"/>
        <v>2046</v>
      </c>
      <c r="J37" s="27">
        <f t="shared" si="2"/>
        <v>2439</v>
      </c>
      <c r="K37" s="27">
        <f t="shared" si="2"/>
        <v>2821</v>
      </c>
      <c r="L37" s="27">
        <f t="shared" si="2"/>
        <v>3385</v>
      </c>
      <c r="M37" s="35">
        <f t="shared" si="2"/>
        <v>3942</v>
      </c>
      <c r="N37" s="36">
        <f t="shared" si="2"/>
        <v>2272</v>
      </c>
      <c r="O37" s="27">
        <f t="shared" si="2"/>
        <v>2855</v>
      </c>
      <c r="P37" s="27">
        <f t="shared" si="2"/>
        <v>3403</v>
      </c>
      <c r="Q37" s="27">
        <f t="shared" si="2"/>
        <v>3926</v>
      </c>
      <c r="R37" s="27">
        <f t="shared" si="2"/>
        <v>4672</v>
      </c>
      <c r="S37" s="35">
        <f t="shared" si="2"/>
        <v>5379</v>
      </c>
    </row>
    <row r="38" spans="1:19" x14ac:dyDescent="0.2">
      <c r="A38" s="34">
        <v>2800</v>
      </c>
      <c r="B38" s="26">
        <v>0</v>
      </c>
      <c r="C38" s="27">
        <v>0</v>
      </c>
      <c r="D38" s="27">
        <v>0</v>
      </c>
      <c r="E38" s="27">
        <v>0</v>
      </c>
      <c r="F38" s="27">
        <v>0</v>
      </c>
      <c r="G38" s="28">
        <v>0</v>
      </c>
      <c r="H38" s="26">
        <f t="shared" si="2"/>
        <v>1764</v>
      </c>
      <c r="I38" s="27">
        <f t="shared" si="2"/>
        <v>2204</v>
      </c>
      <c r="J38" s="27">
        <f t="shared" si="2"/>
        <v>2626</v>
      </c>
      <c r="K38" s="27">
        <f t="shared" si="2"/>
        <v>3038</v>
      </c>
      <c r="L38" s="27">
        <f t="shared" si="2"/>
        <v>3646</v>
      </c>
      <c r="M38" s="35">
        <f t="shared" si="2"/>
        <v>4245</v>
      </c>
      <c r="N38" s="36">
        <f t="shared" si="2"/>
        <v>2447</v>
      </c>
      <c r="O38" s="27">
        <f t="shared" si="2"/>
        <v>3074</v>
      </c>
      <c r="P38" s="27">
        <f t="shared" si="2"/>
        <v>3665</v>
      </c>
      <c r="Q38" s="27">
        <f t="shared" si="2"/>
        <v>4228</v>
      </c>
      <c r="R38" s="27">
        <f t="shared" si="2"/>
        <v>5032</v>
      </c>
      <c r="S38" s="35">
        <f t="shared" si="2"/>
        <v>5793</v>
      </c>
    </row>
    <row r="39" spans="1:19" ht="13.5" thickBot="1" x14ac:dyDescent="0.25">
      <c r="A39" s="37">
        <v>3000</v>
      </c>
      <c r="B39" s="38">
        <v>0</v>
      </c>
      <c r="C39" s="39">
        <v>0</v>
      </c>
      <c r="D39" s="39">
        <v>0</v>
      </c>
      <c r="E39" s="39">
        <v>0</v>
      </c>
      <c r="F39" s="39">
        <v>0</v>
      </c>
      <c r="G39" s="40">
        <v>0</v>
      </c>
      <c r="H39" s="38">
        <f t="shared" si="2"/>
        <v>1890</v>
      </c>
      <c r="I39" s="39">
        <f t="shared" si="2"/>
        <v>2361</v>
      </c>
      <c r="J39" s="39">
        <f t="shared" si="2"/>
        <v>2814</v>
      </c>
      <c r="K39" s="39">
        <f t="shared" si="2"/>
        <v>3255</v>
      </c>
      <c r="L39" s="39">
        <f t="shared" si="2"/>
        <v>3906</v>
      </c>
      <c r="M39" s="41">
        <f t="shared" si="2"/>
        <v>4548</v>
      </c>
      <c r="N39" s="42">
        <f t="shared" si="2"/>
        <v>2622</v>
      </c>
      <c r="O39" s="39">
        <f t="shared" si="2"/>
        <v>3294</v>
      </c>
      <c r="P39" s="39">
        <f t="shared" si="2"/>
        <v>3927</v>
      </c>
      <c r="Q39" s="39">
        <f t="shared" si="2"/>
        <v>4530</v>
      </c>
      <c r="R39" s="39">
        <f t="shared" si="2"/>
        <v>5391</v>
      </c>
      <c r="S39" s="41">
        <f t="shared" si="2"/>
        <v>6207</v>
      </c>
    </row>
  </sheetData>
  <sheetProtection algorithmName="SHA-512" hashValue="v0CtueAxgjr6z/UcP9IIEjmwZ0DyIDJegCEmS4lod59H+Ol4b4xu26r2N78eS1i4VzXqbaTkMGD75z9qvIpRbQ==" saltValue="4snuWfhxNExM/VkCTmTkTA==" spinCount="100000" sheet="1" objects="1" scenarios="1"/>
  <mergeCells count="14">
    <mergeCell ref="A1:M2"/>
    <mergeCell ref="A4:D4"/>
    <mergeCell ref="H4:J4"/>
    <mergeCell ref="K4:L4"/>
    <mergeCell ref="A5:D5"/>
    <mergeCell ref="H5:K5"/>
    <mergeCell ref="N17:S17"/>
    <mergeCell ref="A6:D6"/>
    <mergeCell ref="A7:D7"/>
    <mergeCell ref="A8:D8"/>
    <mergeCell ref="A9:D9"/>
    <mergeCell ref="H9:M9"/>
    <mergeCell ref="B17:G17"/>
    <mergeCell ref="H17:M17"/>
  </mergeCells>
  <conditionalFormatting sqref="B20:S34 H35:S39">
    <cfRule type="cellIs" dxfId="23" priority="19" operator="equal">
      <formula>0</formula>
    </cfRule>
    <cfRule type="cellIs" dxfId="22" priority="20" operator="notBetween">
      <formula>$L$10</formula>
      <formula>$L$11</formula>
    </cfRule>
    <cfRule type="cellIs" dxfId="21" priority="21" operator="between">
      <formula>$L$10</formula>
      <formula>$L$11</formula>
    </cfRule>
  </conditionalFormatting>
  <conditionalFormatting sqref="B35:B39">
    <cfRule type="cellIs" dxfId="20" priority="16" operator="equal">
      <formula>0</formula>
    </cfRule>
    <cfRule type="cellIs" dxfId="19" priority="17" operator="notBetween">
      <formula>$L$10</formula>
      <formula>$L$11</formula>
    </cfRule>
    <cfRule type="cellIs" dxfId="18" priority="18" operator="between">
      <formula>$L$10</formula>
      <formula>$L$11</formula>
    </cfRule>
  </conditionalFormatting>
  <conditionalFormatting sqref="C35:C39">
    <cfRule type="cellIs" dxfId="17" priority="13" operator="equal">
      <formula>0</formula>
    </cfRule>
    <cfRule type="cellIs" dxfId="16" priority="14" operator="notBetween">
      <formula>$L$10</formula>
      <formula>$L$11</formula>
    </cfRule>
    <cfRule type="cellIs" dxfId="15" priority="15" operator="between">
      <formula>$L$10</formula>
      <formula>$L$11</formula>
    </cfRule>
  </conditionalFormatting>
  <conditionalFormatting sqref="D35:D39">
    <cfRule type="cellIs" dxfId="14" priority="10" operator="equal">
      <formula>0</formula>
    </cfRule>
    <cfRule type="cellIs" dxfId="13" priority="11" operator="notBetween">
      <formula>$L$10</formula>
      <formula>$L$11</formula>
    </cfRule>
    <cfRule type="cellIs" dxfId="12" priority="12" operator="between">
      <formula>$L$10</formula>
      <formula>$L$11</formula>
    </cfRule>
  </conditionalFormatting>
  <conditionalFormatting sqref="E35:E39">
    <cfRule type="cellIs" dxfId="11" priority="7" operator="equal">
      <formula>0</formula>
    </cfRule>
    <cfRule type="cellIs" dxfId="10" priority="8" operator="notBetween">
      <formula>$L$10</formula>
      <formula>$L$11</formula>
    </cfRule>
    <cfRule type="cellIs" dxfId="9" priority="9" operator="between">
      <formula>$L$10</formula>
      <formula>$L$11</formula>
    </cfRule>
  </conditionalFormatting>
  <conditionalFormatting sqref="F35:F39">
    <cfRule type="cellIs" dxfId="8" priority="4" operator="equal">
      <formula>0</formula>
    </cfRule>
    <cfRule type="cellIs" dxfId="7" priority="5" operator="notBetween">
      <formula>$L$10</formula>
      <formula>$L$11</formula>
    </cfRule>
    <cfRule type="cellIs" dxfId="6" priority="6" operator="between">
      <formula>$L$10</formula>
      <formula>$L$11</formula>
    </cfRule>
  </conditionalFormatting>
  <conditionalFormatting sqref="G35:G39">
    <cfRule type="cellIs" dxfId="5" priority="1" operator="equal">
      <formula>0</formula>
    </cfRule>
    <cfRule type="cellIs" dxfId="4" priority="2" operator="notBetween">
      <formula>$L$10</formula>
      <formula>$L$11</formula>
    </cfRule>
    <cfRule type="cellIs" dxfId="3" priority="3" operator="between">
      <formula>$L$10</formula>
      <formula>$L$11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03EBB-0599-49FF-9E52-7929ACCB6966}">
  <dimension ref="A1:S39"/>
  <sheetViews>
    <sheetView zoomScale="80" zoomScaleNormal="80" workbookViewId="0">
      <selection sqref="A1:M2"/>
    </sheetView>
  </sheetViews>
  <sheetFormatPr defaultColWidth="7.7109375" defaultRowHeight="12.75" x14ac:dyDescent="0.2"/>
  <cols>
    <col min="1" max="4" width="7.85546875" style="3" bestFit="1" customWidth="1"/>
    <col min="5" max="16384" width="7.7109375" style="3"/>
  </cols>
  <sheetData>
    <row r="1" spans="1:19" x14ac:dyDescent="0.2">
      <c r="A1" s="82" t="s">
        <v>29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4"/>
      <c r="N1" s="1"/>
      <c r="O1" s="1"/>
      <c r="P1" s="2"/>
    </row>
    <row r="2" spans="1:19" ht="13.5" thickBot="1" x14ac:dyDescent="0.25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  <c r="N2" s="1"/>
      <c r="O2" s="1"/>
    </row>
    <row r="3" spans="1:19" ht="13.5" thickBot="1" x14ac:dyDescent="0.25">
      <c r="N3" s="1"/>
      <c r="O3" s="1"/>
    </row>
    <row r="4" spans="1:19" ht="25.5" thickBot="1" x14ac:dyDescent="0.25">
      <c r="A4" s="75" t="s">
        <v>1</v>
      </c>
      <c r="B4" s="76"/>
      <c r="C4" s="76"/>
      <c r="D4" s="77"/>
      <c r="E4" s="4">
        <v>75</v>
      </c>
      <c r="F4" s="5" t="s">
        <v>2</v>
      </c>
      <c r="G4" s="6"/>
      <c r="H4" s="88" t="s">
        <v>3</v>
      </c>
      <c r="I4" s="89"/>
      <c r="J4" s="90"/>
      <c r="K4" s="91">
        <v>1000</v>
      </c>
      <c r="L4" s="92"/>
      <c r="M4" s="7" t="s">
        <v>4</v>
      </c>
    </row>
    <row r="5" spans="1:19" ht="25.5" thickBot="1" x14ac:dyDescent="0.25">
      <c r="A5" s="75" t="s">
        <v>5</v>
      </c>
      <c r="B5" s="76"/>
      <c r="C5" s="76"/>
      <c r="D5" s="77"/>
      <c r="E5" s="8">
        <v>65</v>
      </c>
      <c r="F5" s="5" t="s">
        <v>2</v>
      </c>
      <c r="G5" s="6"/>
      <c r="H5" s="88" t="s">
        <v>6</v>
      </c>
      <c r="I5" s="89"/>
      <c r="J5" s="89"/>
      <c r="K5" s="90"/>
      <c r="L5" s="9">
        <v>5</v>
      </c>
      <c r="M5" s="7" t="s">
        <v>7</v>
      </c>
    </row>
    <row r="6" spans="1:19" ht="25.5" thickBot="1" x14ac:dyDescent="0.25">
      <c r="A6" s="75" t="s">
        <v>8</v>
      </c>
      <c r="B6" s="76"/>
      <c r="C6" s="76"/>
      <c r="D6" s="77"/>
      <c r="E6" s="10">
        <v>20</v>
      </c>
      <c r="F6" s="5" t="s">
        <v>2</v>
      </c>
      <c r="G6" s="6"/>
      <c r="H6" s="6"/>
      <c r="I6" s="6"/>
      <c r="J6" s="6"/>
      <c r="K6" s="6"/>
      <c r="L6" s="6"/>
      <c r="M6" s="6"/>
    </row>
    <row r="7" spans="1:19" ht="25.5" thickBot="1" x14ac:dyDescent="0.25">
      <c r="A7" s="78"/>
      <c r="B7" s="78"/>
      <c r="C7" s="78"/>
      <c r="D7" s="78"/>
      <c r="E7" s="11"/>
      <c r="F7" s="5"/>
      <c r="G7" s="6"/>
      <c r="H7" s="6"/>
      <c r="I7" s="6"/>
      <c r="J7" s="6"/>
      <c r="K7" s="6"/>
      <c r="L7" s="6"/>
      <c r="M7" s="6"/>
    </row>
    <row r="8" spans="1:19" ht="25.5" thickBot="1" x14ac:dyDescent="0.25">
      <c r="A8" s="75" t="s">
        <v>9</v>
      </c>
      <c r="B8" s="76"/>
      <c r="C8" s="76"/>
      <c r="D8" s="77"/>
      <c r="E8" s="12">
        <f>IF(E9&lt;0.7,(E$4-E$5)/(LN((E$4-E$6)/(E$5-E$6))),(($E$4+$E$5)/2)-$E$6)</f>
        <v>50</v>
      </c>
      <c r="F8" s="5"/>
      <c r="G8" s="6"/>
      <c r="H8" s="49"/>
      <c r="I8" s="49"/>
      <c r="J8" s="49"/>
      <c r="K8" s="49"/>
      <c r="L8" s="49"/>
      <c r="M8" s="49"/>
    </row>
    <row r="9" spans="1:19" ht="25.5" hidden="1" thickBot="1" x14ac:dyDescent="0.25">
      <c r="A9" s="75" t="s">
        <v>10</v>
      </c>
      <c r="B9" s="76"/>
      <c r="C9" s="76"/>
      <c r="D9" s="77"/>
      <c r="E9" s="13">
        <f>($E$5-$E$6)/($E$4-$E$6)</f>
        <v>0.81818181818181823</v>
      </c>
      <c r="F9" s="5"/>
      <c r="G9" s="6"/>
      <c r="H9" s="79" t="str">
        <f>IF(E9&lt;0.7,"Logarithmic","Arithmetic")</f>
        <v>Arithmetic</v>
      </c>
      <c r="I9" s="80"/>
      <c r="J9" s="80"/>
      <c r="K9" s="80"/>
      <c r="L9" s="80"/>
      <c r="M9" s="81"/>
    </row>
    <row r="10" spans="1:19" hidden="1" x14ac:dyDescent="0.2">
      <c r="L10" s="3">
        <f>K4-(K4*(L5/100))</f>
        <v>950</v>
      </c>
    </row>
    <row r="11" spans="1:19" hidden="1" x14ac:dyDescent="0.2">
      <c r="L11" s="3">
        <f>K4+(K4*(L5/100))</f>
        <v>1050</v>
      </c>
    </row>
    <row r="12" spans="1:19" hidden="1" x14ac:dyDescent="0.2"/>
    <row r="13" spans="1:19" s="15" customFormat="1" ht="10.5" hidden="1" x14ac:dyDescent="0.15">
      <c r="A13" s="14" t="s">
        <v>11</v>
      </c>
      <c r="B13" s="15">
        <v>313</v>
      </c>
      <c r="C13" s="15">
        <v>412</v>
      </c>
      <c r="D13" s="15">
        <v>505</v>
      </c>
      <c r="E13" s="15">
        <v>592</v>
      </c>
      <c r="F13" s="15">
        <v>712</v>
      </c>
      <c r="G13" s="15">
        <v>820</v>
      </c>
      <c r="H13" s="15">
        <v>598</v>
      </c>
      <c r="I13" s="15">
        <v>742</v>
      </c>
      <c r="J13" s="15">
        <v>880</v>
      </c>
      <c r="K13" s="15">
        <v>1015</v>
      </c>
      <c r="L13" s="15">
        <v>1214</v>
      </c>
      <c r="M13" s="15">
        <v>1411</v>
      </c>
      <c r="N13" s="15">
        <v>834</v>
      </c>
      <c r="O13" s="15">
        <v>1031</v>
      </c>
      <c r="P13" s="15">
        <v>1219</v>
      </c>
      <c r="Q13" s="15">
        <v>1400</v>
      </c>
      <c r="R13" s="15">
        <v>1666</v>
      </c>
      <c r="S13" s="15">
        <v>1927</v>
      </c>
    </row>
    <row r="14" spans="1:19" s="17" customFormat="1" ht="10.5" hidden="1" x14ac:dyDescent="0.15">
      <c r="A14" s="16" t="s">
        <v>12</v>
      </c>
      <c r="B14" s="17">
        <v>1.3072999999999999</v>
      </c>
      <c r="C14" s="17">
        <v>1.2930999999999999</v>
      </c>
      <c r="D14" s="17">
        <v>1.2789999999999999</v>
      </c>
      <c r="E14" s="17">
        <v>1.2647999999999999</v>
      </c>
      <c r="F14" s="17">
        <v>1.2708999999999999</v>
      </c>
      <c r="G14" s="17">
        <v>1.2768999999999999</v>
      </c>
      <c r="H14" s="17">
        <v>1.2706</v>
      </c>
      <c r="I14" s="17">
        <v>1.2759</v>
      </c>
      <c r="J14" s="17">
        <v>1.2808999999999999</v>
      </c>
      <c r="K14" s="17">
        <v>1.2861</v>
      </c>
      <c r="L14" s="17">
        <v>1.2795000000000001</v>
      </c>
      <c r="M14" s="17">
        <v>1.2728999999999999</v>
      </c>
      <c r="N14" s="17">
        <v>1.2926</v>
      </c>
      <c r="O14" s="17">
        <v>1.2975000000000001</v>
      </c>
      <c r="P14" s="17">
        <v>1.3023</v>
      </c>
      <c r="Q14" s="17">
        <v>1.3071999999999999</v>
      </c>
      <c r="R14" s="17">
        <v>1.3112999999999999</v>
      </c>
      <c r="S14" s="17">
        <v>1.3152999999999999</v>
      </c>
    </row>
    <row r="15" spans="1:19" hidden="1" x14ac:dyDescent="0.2">
      <c r="A15" s="18"/>
    </row>
    <row r="16" spans="1:19" ht="13.5" thickBot="1" x14ac:dyDescent="0.25">
      <c r="A16" s="18"/>
    </row>
    <row r="17" spans="1:19" x14ac:dyDescent="0.2">
      <c r="A17" s="19" t="s">
        <v>13</v>
      </c>
      <c r="B17" s="101">
        <v>10</v>
      </c>
      <c r="C17" s="102"/>
      <c r="D17" s="102"/>
      <c r="E17" s="102"/>
      <c r="F17" s="102"/>
      <c r="G17" s="103"/>
      <c r="H17" s="101">
        <v>20</v>
      </c>
      <c r="I17" s="102"/>
      <c r="J17" s="102"/>
      <c r="K17" s="102"/>
      <c r="L17" s="102"/>
      <c r="M17" s="103"/>
      <c r="N17" s="101">
        <v>30</v>
      </c>
      <c r="O17" s="102"/>
      <c r="P17" s="102"/>
      <c r="Q17" s="102"/>
      <c r="R17" s="102"/>
      <c r="S17" s="103"/>
    </row>
    <row r="18" spans="1:19" x14ac:dyDescent="0.2">
      <c r="A18" s="20" t="s">
        <v>14</v>
      </c>
      <c r="B18" s="47">
        <v>300</v>
      </c>
      <c r="C18" s="48">
        <v>400</v>
      </c>
      <c r="D18" s="48">
        <v>500</v>
      </c>
      <c r="E18" s="50">
        <v>600</v>
      </c>
      <c r="F18" s="50">
        <v>750</v>
      </c>
      <c r="G18" s="51">
        <v>900</v>
      </c>
      <c r="H18" s="47">
        <v>300</v>
      </c>
      <c r="I18" s="48">
        <v>400</v>
      </c>
      <c r="J18" s="48">
        <v>500</v>
      </c>
      <c r="K18" s="50">
        <v>600</v>
      </c>
      <c r="L18" s="50">
        <v>750</v>
      </c>
      <c r="M18" s="51">
        <v>900</v>
      </c>
      <c r="N18" s="47">
        <v>300</v>
      </c>
      <c r="O18" s="48">
        <v>400</v>
      </c>
      <c r="P18" s="48">
        <v>500</v>
      </c>
      <c r="Q18" s="50">
        <v>600</v>
      </c>
      <c r="R18" s="50">
        <v>750</v>
      </c>
      <c r="S18" s="51">
        <v>900</v>
      </c>
    </row>
    <row r="19" spans="1:19" ht="13.5" thickBot="1" x14ac:dyDescent="0.25">
      <c r="A19" s="21" t="s">
        <v>15</v>
      </c>
      <c r="B19" s="22" t="s">
        <v>16</v>
      </c>
      <c r="C19" s="23" t="s">
        <v>16</v>
      </c>
      <c r="D19" s="23" t="s">
        <v>16</v>
      </c>
      <c r="E19" s="23" t="s">
        <v>16</v>
      </c>
      <c r="F19" s="23" t="s">
        <v>16</v>
      </c>
      <c r="G19" s="24" t="s">
        <v>16</v>
      </c>
      <c r="H19" s="22" t="s">
        <v>16</v>
      </c>
      <c r="I19" s="23" t="s">
        <v>16</v>
      </c>
      <c r="J19" s="23" t="s">
        <v>16</v>
      </c>
      <c r="K19" s="23" t="s">
        <v>16</v>
      </c>
      <c r="L19" s="23" t="s">
        <v>16</v>
      </c>
      <c r="M19" s="24" t="s">
        <v>16</v>
      </c>
      <c r="N19" s="22" t="s">
        <v>16</v>
      </c>
      <c r="O19" s="23" t="s">
        <v>16</v>
      </c>
      <c r="P19" s="23" t="s">
        <v>16</v>
      </c>
      <c r="Q19" s="23" t="s">
        <v>16</v>
      </c>
      <c r="R19" s="23" t="s">
        <v>16</v>
      </c>
      <c r="S19" s="24" t="s">
        <v>16</v>
      </c>
    </row>
    <row r="20" spans="1:19" x14ac:dyDescent="0.2">
      <c r="A20" s="25">
        <v>400</v>
      </c>
      <c r="B20" s="29">
        <f>ROUND((B$13*($E$8/50)^B$14)*$A20/1000,0)</f>
        <v>125</v>
      </c>
      <c r="C20" s="30">
        <f t="shared" ref="C20:S34" si="0">ROUND((C$13*($E$8/50)^C$14)*$A20/1000,0)</f>
        <v>165</v>
      </c>
      <c r="D20" s="30">
        <f t="shared" si="0"/>
        <v>202</v>
      </c>
      <c r="E20" s="30">
        <f t="shared" si="0"/>
        <v>237</v>
      </c>
      <c r="F20" s="30">
        <f t="shared" si="0"/>
        <v>285</v>
      </c>
      <c r="G20" s="31">
        <f t="shared" si="0"/>
        <v>328</v>
      </c>
      <c r="H20" s="29">
        <f t="shared" si="0"/>
        <v>239</v>
      </c>
      <c r="I20" s="30">
        <f t="shared" si="0"/>
        <v>297</v>
      </c>
      <c r="J20" s="30">
        <f t="shared" si="0"/>
        <v>352</v>
      </c>
      <c r="K20" s="30">
        <f t="shared" si="0"/>
        <v>406</v>
      </c>
      <c r="L20" s="30">
        <f t="shared" si="0"/>
        <v>486</v>
      </c>
      <c r="M20" s="32">
        <f t="shared" si="0"/>
        <v>564</v>
      </c>
      <c r="N20" s="33">
        <f t="shared" si="0"/>
        <v>334</v>
      </c>
      <c r="O20" s="30">
        <f t="shared" si="0"/>
        <v>412</v>
      </c>
      <c r="P20" s="30">
        <f t="shared" si="0"/>
        <v>488</v>
      </c>
      <c r="Q20" s="30">
        <f t="shared" si="0"/>
        <v>560</v>
      </c>
      <c r="R20" s="30">
        <f t="shared" si="0"/>
        <v>666</v>
      </c>
      <c r="S20" s="32">
        <f t="shared" si="0"/>
        <v>771</v>
      </c>
    </row>
    <row r="21" spans="1:19" x14ac:dyDescent="0.2">
      <c r="A21" s="34">
        <v>500</v>
      </c>
      <c r="B21" s="26">
        <f t="shared" ref="B21:Q39" si="1">ROUND((B$13*($E$8/50)^B$14)*$A21/1000,0)</f>
        <v>157</v>
      </c>
      <c r="C21" s="27">
        <f t="shared" si="0"/>
        <v>206</v>
      </c>
      <c r="D21" s="27">
        <f t="shared" si="0"/>
        <v>253</v>
      </c>
      <c r="E21" s="27">
        <f t="shared" si="0"/>
        <v>296</v>
      </c>
      <c r="F21" s="27">
        <f t="shared" si="0"/>
        <v>356</v>
      </c>
      <c r="G21" s="28">
        <f t="shared" si="0"/>
        <v>410</v>
      </c>
      <c r="H21" s="26">
        <f t="shared" si="0"/>
        <v>299</v>
      </c>
      <c r="I21" s="27">
        <f t="shared" si="0"/>
        <v>371</v>
      </c>
      <c r="J21" s="27">
        <f t="shared" si="0"/>
        <v>440</v>
      </c>
      <c r="K21" s="27">
        <f t="shared" si="0"/>
        <v>508</v>
      </c>
      <c r="L21" s="27">
        <f t="shared" si="0"/>
        <v>607</v>
      </c>
      <c r="M21" s="35">
        <f t="shared" si="0"/>
        <v>706</v>
      </c>
      <c r="N21" s="36">
        <f t="shared" si="0"/>
        <v>417</v>
      </c>
      <c r="O21" s="27">
        <f t="shared" si="0"/>
        <v>516</v>
      </c>
      <c r="P21" s="27">
        <f t="shared" si="0"/>
        <v>610</v>
      </c>
      <c r="Q21" s="27">
        <f t="shared" si="0"/>
        <v>700</v>
      </c>
      <c r="R21" s="27">
        <f t="shared" si="0"/>
        <v>833</v>
      </c>
      <c r="S21" s="35">
        <f t="shared" si="0"/>
        <v>964</v>
      </c>
    </row>
    <row r="22" spans="1:19" x14ac:dyDescent="0.2">
      <c r="A22" s="34">
        <v>600</v>
      </c>
      <c r="B22" s="26">
        <f t="shared" si="1"/>
        <v>188</v>
      </c>
      <c r="C22" s="27">
        <f t="shared" si="0"/>
        <v>247</v>
      </c>
      <c r="D22" s="27">
        <f t="shared" si="0"/>
        <v>303</v>
      </c>
      <c r="E22" s="27">
        <f t="shared" si="0"/>
        <v>355</v>
      </c>
      <c r="F22" s="27">
        <f t="shared" si="0"/>
        <v>427</v>
      </c>
      <c r="G22" s="28">
        <f t="shared" si="0"/>
        <v>492</v>
      </c>
      <c r="H22" s="26">
        <f t="shared" si="0"/>
        <v>359</v>
      </c>
      <c r="I22" s="27">
        <f t="shared" si="0"/>
        <v>445</v>
      </c>
      <c r="J22" s="27">
        <f t="shared" si="0"/>
        <v>528</v>
      </c>
      <c r="K22" s="27">
        <f t="shared" si="0"/>
        <v>609</v>
      </c>
      <c r="L22" s="27">
        <f t="shared" si="0"/>
        <v>728</v>
      </c>
      <c r="M22" s="35">
        <f t="shared" si="0"/>
        <v>847</v>
      </c>
      <c r="N22" s="36">
        <f t="shared" si="0"/>
        <v>500</v>
      </c>
      <c r="O22" s="27">
        <f t="shared" si="0"/>
        <v>619</v>
      </c>
      <c r="P22" s="27">
        <f t="shared" si="0"/>
        <v>731</v>
      </c>
      <c r="Q22" s="27">
        <f t="shared" si="0"/>
        <v>840</v>
      </c>
      <c r="R22" s="27">
        <f t="shared" si="0"/>
        <v>1000</v>
      </c>
      <c r="S22" s="35">
        <f t="shared" si="0"/>
        <v>1156</v>
      </c>
    </row>
    <row r="23" spans="1:19" x14ac:dyDescent="0.2">
      <c r="A23" s="34">
        <v>700</v>
      </c>
      <c r="B23" s="26">
        <f t="shared" si="1"/>
        <v>219</v>
      </c>
      <c r="C23" s="27">
        <f t="shared" si="0"/>
        <v>288</v>
      </c>
      <c r="D23" s="27">
        <f t="shared" si="0"/>
        <v>354</v>
      </c>
      <c r="E23" s="27">
        <f t="shared" si="0"/>
        <v>414</v>
      </c>
      <c r="F23" s="27">
        <f t="shared" si="0"/>
        <v>498</v>
      </c>
      <c r="G23" s="28">
        <f t="shared" si="0"/>
        <v>574</v>
      </c>
      <c r="H23" s="26">
        <f t="shared" si="0"/>
        <v>419</v>
      </c>
      <c r="I23" s="27">
        <f t="shared" si="0"/>
        <v>519</v>
      </c>
      <c r="J23" s="27">
        <f t="shared" si="0"/>
        <v>616</v>
      </c>
      <c r="K23" s="27">
        <f t="shared" si="0"/>
        <v>711</v>
      </c>
      <c r="L23" s="27">
        <f t="shared" si="0"/>
        <v>850</v>
      </c>
      <c r="M23" s="35">
        <f t="shared" si="0"/>
        <v>988</v>
      </c>
      <c r="N23" s="36">
        <f t="shared" si="0"/>
        <v>584</v>
      </c>
      <c r="O23" s="27">
        <f t="shared" si="0"/>
        <v>722</v>
      </c>
      <c r="P23" s="27">
        <f t="shared" si="0"/>
        <v>853</v>
      </c>
      <c r="Q23" s="27">
        <f t="shared" si="0"/>
        <v>980</v>
      </c>
      <c r="R23" s="27">
        <f t="shared" si="0"/>
        <v>1166</v>
      </c>
      <c r="S23" s="35">
        <f t="shared" si="0"/>
        <v>1349</v>
      </c>
    </row>
    <row r="24" spans="1:19" x14ac:dyDescent="0.2">
      <c r="A24" s="34">
        <v>800</v>
      </c>
      <c r="B24" s="26">
        <f t="shared" si="1"/>
        <v>250</v>
      </c>
      <c r="C24" s="27">
        <f t="shared" si="0"/>
        <v>330</v>
      </c>
      <c r="D24" s="27">
        <f t="shared" si="0"/>
        <v>404</v>
      </c>
      <c r="E24" s="27">
        <f t="shared" si="0"/>
        <v>474</v>
      </c>
      <c r="F24" s="27">
        <f t="shared" si="0"/>
        <v>570</v>
      </c>
      <c r="G24" s="28">
        <f t="shared" si="0"/>
        <v>656</v>
      </c>
      <c r="H24" s="26">
        <f t="shared" si="0"/>
        <v>478</v>
      </c>
      <c r="I24" s="27">
        <f t="shared" si="0"/>
        <v>594</v>
      </c>
      <c r="J24" s="27">
        <f t="shared" si="0"/>
        <v>704</v>
      </c>
      <c r="K24" s="27">
        <f t="shared" si="0"/>
        <v>812</v>
      </c>
      <c r="L24" s="27">
        <f t="shared" si="0"/>
        <v>971</v>
      </c>
      <c r="M24" s="35">
        <f t="shared" si="0"/>
        <v>1129</v>
      </c>
      <c r="N24" s="36">
        <f t="shared" si="0"/>
        <v>667</v>
      </c>
      <c r="O24" s="27">
        <f t="shared" si="0"/>
        <v>825</v>
      </c>
      <c r="P24" s="27">
        <f t="shared" si="0"/>
        <v>975</v>
      </c>
      <c r="Q24" s="27">
        <f t="shared" si="0"/>
        <v>1120</v>
      </c>
      <c r="R24" s="27">
        <f t="shared" si="0"/>
        <v>1333</v>
      </c>
      <c r="S24" s="35">
        <f t="shared" si="0"/>
        <v>1542</v>
      </c>
    </row>
    <row r="25" spans="1:19" x14ac:dyDescent="0.2">
      <c r="A25" s="34">
        <v>900</v>
      </c>
      <c r="B25" s="26">
        <f t="shared" si="1"/>
        <v>282</v>
      </c>
      <c r="C25" s="27">
        <f t="shared" si="0"/>
        <v>371</v>
      </c>
      <c r="D25" s="27">
        <f t="shared" si="0"/>
        <v>455</v>
      </c>
      <c r="E25" s="27">
        <f t="shared" si="0"/>
        <v>533</v>
      </c>
      <c r="F25" s="27">
        <f t="shared" si="0"/>
        <v>641</v>
      </c>
      <c r="G25" s="28">
        <f t="shared" si="0"/>
        <v>738</v>
      </c>
      <c r="H25" s="26">
        <f t="shared" si="0"/>
        <v>538</v>
      </c>
      <c r="I25" s="27">
        <f t="shared" si="0"/>
        <v>668</v>
      </c>
      <c r="J25" s="27">
        <f t="shared" si="0"/>
        <v>792</v>
      </c>
      <c r="K25" s="27">
        <f t="shared" si="0"/>
        <v>914</v>
      </c>
      <c r="L25" s="27">
        <f t="shared" si="0"/>
        <v>1093</v>
      </c>
      <c r="M25" s="35">
        <f t="shared" si="0"/>
        <v>1270</v>
      </c>
      <c r="N25" s="36">
        <f t="shared" si="0"/>
        <v>751</v>
      </c>
      <c r="O25" s="27">
        <f t="shared" si="0"/>
        <v>928</v>
      </c>
      <c r="P25" s="27">
        <f t="shared" si="0"/>
        <v>1097</v>
      </c>
      <c r="Q25" s="27">
        <f t="shared" si="0"/>
        <v>1260</v>
      </c>
      <c r="R25" s="27">
        <f t="shared" si="0"/>
        <v>1499</v>
      </c>
      <c r="S25" s="35">
        <f t="shared" si="0"/>
        <v>1734</v>
      </c>
    </row>
    <row r="26" spans="1:19" x14ac:dyDescent="0.2">
      <c r="A26" s="34">
        <v>1000</v>
      </c>
      <c r="B26" s="26">
        <f t="shared" si="1"/>
        <v>313</v>
      </c>
      <c r="C26" s="27">
        <f t="shared" si="0"/>
        <v>412</v>
      </c>
      <c r="D26" s="27">
        <f t="shared" si="0"/>
        <v>505</v>
      </c>
      <c r="E26" s="27">
        <f t="shared" si="0"/>
        <v>592</v>
      </c>
      <c r="F26" s="27">
        <f t="shared" si="0"/>
        <v>712</v>
      </c>
      <c r="G26" s="28">
        <f t="shared" si="0"/>
        <v>820</v>
      </c>
      <c r="H26" s="26">
        <f t="shared" si="0"/>
        <v>598</v>
      </c>
      <c r="I26" s="27">
        <f t="shared" si="0"/>
        <v>742</v>
      </c>
      <c r="J26" s="27">
        <f t="shared" si="0"/>
        <v>880</v>
      </c>
      <c r="K26" s="27">
        <f t="shared" si="0"/>
        <v>1015</v>
      </c>
      <c r="L26" s="27">
        <f t="shared" si="0"/>
        <v>1214</v>
      </c>
      <c r="M26" s="35">
        <f t="shared" si="0"/>
        <v>1411</v>
      </c>
      <c r="N26" s="36">
        <f t="shared" si="0"/>
        <v>834</v>
      </c>
      <c r="O26" s="27">
        <f t="shared" si="0"/>
        <v>1031</v>
      </c>
      <c r="P26" s="27">
        <f t="shared" si="0"/>
        <v>1219</v>
      </c>
      <c r="Q26" s="27">
        <f t="shared" si="0"/>
        <v>1400</v>
      </c>
      <c r="R26" s="27">
        <f t="shared" si="0"/>
        <v>1666</v>
      </c>
      <c r="S26" s="35">
        <f t="shared" si="0"/>
        <v>1927</v>
      </c>
    </row>
    <row r="27" spans="1:19" x14ac:dyDescent="0.2">
      <c r="A27" s="34">
        <v>1100</v>
      </c>
      <c r="B27" s="26">
        <f t="shared" si="1"/>
        <v>344</v>
      </c>
      <c r="C27" s="27">
        <f t="shared" si="0"/>
        <v>453</v>
      </c>
      <c r="D27" s="27">
        <f t="shared" si="0"/>
        <v>556</v>
      </c>
      <c r="E27" s="27">
        <f t="shared" si="0"/>
        <v>651</v>
      </c>
      <c r="F27" s="27">
        <f t="shared" si="0"/>
        <v>783</v>
      </c>
      <c r="G27" s="28">
        <f t="shared" si="0"/>
        <v>902</v>
      </c>
      <c r="H27" s="26">
        <f t="shared" si="0"/>
        <v>658</v>
      </c>
      <c r="I27" s="27">
        <f t="shared" si="0"/>
        <v>816</v>
      </c>
      <c r="J27" s="27">
        <f t="shared" si="0"/>
        <v>968</v>
      </c>
      <c r="K27" s="27">
        <f t="shared" si="0"/>
        <v>1117</v>
      </c>
      <c r="L27" s="27">
        <f t="shared" si="0"/>
        <v>1335</v>
      </c>
      <c r="M27" s="35">
        <f t="shared" si="0"/>
        <v>1552</v>
      </c>
      <c r="N27" s="36">
        <f t="shared" si="0"/>
        <v>917</v>
      </c>
      <c r="O27" s="27">
        <f t="shared" si="0"/>
        <v>1134</v>
      </c>
      <c r="P27" s="27">
        <f t="shared" si="0"/>
        <v>1341</v>
      </c>
      <c r="Q27" s="27">
        <f t="shared" si="0"/>
        <v>1540</v>
      </c>
      <c r="R27" s="27">
        <f t="shared" si="0"/>
        <v>1833</v>
      </c>
      <c r="S27" s="35">
        <f t="shared" si="0"/>
        <v>2120</v>
      </c>
    </row>
    <row r="28" spans="1:19" x14ac:dyDescent="0.2">
      <c r="A28" s="34">
        <v>1200</v>
      </c>
      <c r="B28" s="26">
        <f t="shared" si="1"/>
        <v>376</v>
      </c>
      <c r="C28" s="27">
        <f t="shared" si="0"/>
        <v>494</v>
      </c>
      <c r="D28" s="27">
        <f t="shared" si="0"/>
        <v>606</v>
      </c>
      <c r="E28" s="27">
        <f t="shared" si="0"/>
        <v>710</v>
      </c>
      <c r="F28" s="27">
        <f t="shared" si="0"/>
        <v>854</v>
      </c>
      <c r="G28" s="28">
        <f t="shared" si="0"/>
        <v>984</v>
      </c>
      <c r="H28" s="26">
        <f t="shared" si="0"/>
        <v>718</v>
      </c>
      <c r="I28" s="27">
        <f t="shared" si="0"/>
        <v>890</v>
      </c>
      <c r="J28" s="27">
        <f t="shared" si="0"/>
        <v>1056</v>
      </c>
      <c r="K28" s="27">
        <f t="shared" si="0"/>
        <v>1218</v>
      </c>
      <c r="L28" s="27">
        <f t="shared" si="0"/>
        <v>1457</v>
      </c>
      <c r="M28" s="35">
        <f t="shared" si="0"/>
        <v>1693</v>
      </c>
      <c r="N28" s="36">
        <f t="shared" si="0"/>
        <v>1001</v>
      </c>
      <c r="O28" s="27">
        <f t="shared" si="0"/>
        <v>1237</v>
      </c>
      <c r="P28" s="27">
        <f t="shared" si="0"/>
        <v>1463</v>
      </c>
      <c r="Q28" s="27">
        <f t="shared" si="0"/>
        <v>1680</v>
      </c>
      <c r="R28" s="27">
        <f t="shared" si="0"/>
        <v>1999</v>
      </c>
      <c r="S28" s="35">
        <f t="shared" si="0"/>
        <v>2312</v>
      </c>
    </row>
    <row r="29" spans="1:19" x14ac:dyDescent="0.2">
      <c r="A29" s="34">
        <v>1300</v>
      </c>
      <c r="B29" s="26">
        <f t="shared" si="1"/>
        <v>407</v>
      </c>
      <c r="C29" s="27">
        <f t="shared" si="0"/>
        <v>536</v>
      </c>
      <c r="D29" s="27">
        <f t="shared" si="0"/>
        <v>657</v>
      </c>
      <c r="E29" s="27">
        <f t="shared" si="0"/>
        <v>770</v>
      </c>
      <c r="F29" s="27">
        <f t="shared" si="0"/>
        <v>926</v>
      </c>
      <c r="G29" s="28">
        <f t="shared" si="0"/>
        <v>1066</v>
      </c>
      <c r="H29" s="26">
        <f t="shared" si="0"/>
        <v>777</v>
      </c>
      <c r="I29" s="27">
        <f t="shared" si="0"/>
        <v>965</v>
      </c>
      <c r="J29" s="27">
        <f t="shared" si="0"/>
        <v>1144</v>
      </c>
      <c r="K29" s="27">
        <f t="shared" si="0"/>
        <v>1320</v>
      </c>
      <c r="L29" s="27">
        <f t="shared" si="0"/>
        <v>1578</v>
      </c>
      <c r="M29" s="35">
        <f t="shared" si="0"/>
        <v>1834</v>
      </c>
      <c r="N29" s="36">
        <f t="shared" si="0"/>
        <v>1084</v>
      </c>
      <c r="O29" s="27">
        <f t="shared" si="0"/>
        <v>1340</v>
      </c>
      <c r="P29" s="27">
        <f t="shared" si="0"/>
        <v>1585</v>
      </c>
      <c r="Q29" s="27">
        <f t="shared" si="0"/>
        <v>1820</v>
      </c>
      <c r="R29" s="27">
        <f t="shared" si="0"/>
        <v>2166</v>
      </c>
      <c r="S29" s="35">
        <f t="shared" si="0"/>
        <v>2505</v>
      </c>
    </row>
    <row r="30" spans="1:19" x14ac:dyDescent="0.2">
      <c r="A30" s="34">
        <v>1400</v>
      </c>
      <c r="B30" s="26">
        <f t="shared" si="1"/>
        <v>438</v>
      </c>
      <c r="C30" s="27">
        <f t="shared" si="0"/>
        <v>577</v>
      </c>
      <c r="D30" s="27">
        <f t="shared" si="0"/>
        <v>707</v>
      </c>
      <c r="E30" s="27">
        <f t="shared" si="0"/>
        <v>829</v>
      </c>
      <c r="F30" s="27">
        <f t="shared" si="0"/>
        <v>997</v>
      </c>
      <c r="G30" s="28">
        <f t="shared" si="0"/>
        <v>1148</v>
      </c>
      <c r="H30" s="26">
        <f t="shared" si="0"/>
        <v>837</v>
      </c>
      <c r="I30" s="27">
        <f t="shared" si="0"/>
        <v>1039</v>
      </c>
      <c r="J30" s="27">
        <f t="shared" si="0"/>
        <v>1232</v>
      </c>
      <c r="K30" s="27">
        <f t="shared" si="0"/>
        <v>1421</v>
      </c>
      <c r="L30" s="27">
        <f t="shared" si="0"/>
        <v>1700</v>
      </c>
      <c r="M30" s="35">
        <f t="shared" si="0"/>
        <v>1975</v>
      </c>
      <c r="N30" s="36">
        <f t="shared" si="0"/>
        <v>1168</v>
      </c>
      <c r="O30" s="27">
        <f t="shared" si="0"/>
        <v>1443</v>
      </c>
      <c r="P30" s="27">
        <f t="shared" si="0"/>
        <v>1707</v>
      </c>
      <c r="Q30" s="27">
        <f t="shared" si="0"/>
        <v>1960</v>
      </c>
      <c r="R30" s="27">
        <f t="shared" si="0"/>
        <v>2332</v>
      </c>
      <c r="S30" s="35">
        <f t="shared" si="0"/>
        <v>2698</v>
      </c>
    </row>
    <row r="31" spans="1:19" x14ac:dyDescent="0.2">
      <c r="A31" s="34">
        <v>1500</v>
      </c>
      <c r="B31" s="26">
        <f t="shared" si="1"/>
        <v>470</v>
      </c>
      <c r="C31" s="27">
        <f t="shared" si="0"/>
        <v>618</v>
      </c>
      <c r="D31" s="27">
        <f t="shared" si="0"/>
        <v>758</v>
      </c>
      <c r="E31" s="27">
        <f t="shared" si="0"/>
        <v>888</v>
      </c>
      <c r="F31" s="27">
        <f t="shared" si="0"/>
        <v>1068</v>
      </c>
      <c r="G31" s="28">
        <f t="shared" si="0"/>
        <v>1230</v>
      </c>
      <c r="H31" s="26">
        <f t="shared" si="0"/>
        <v>897</v>
      </c>
      <c r="I31" s="27">
        <f t="shared" si="0"/>
        <v>1113</v>
      </c>
      <c r="J31" s="27">
        <f t="shared" si="0"/>
        <v>1320</v>
      </c>
      <c r="K31" s="27">
        <f t="shared" si="0"/>
        <v>1523</v>
      </c>
      <c r="L31" s="27">
        <f t="shared" si="0"/>
        <v>1821</v>
      </c>
      <c r="M31" s="35">
        <f t="shared" si="0"/>
        <v>2117</v>
      </c>
      <c r="N31" s="36">
        <f t="shared" si="0"/>
        <v>1251</v>
      </c>
      <c r="O31" s="27">
        <f t="shared" si="0"/>
        <v>1547</v>
      </c>
      <c r="P31" s="27">
        <f t="shared" si="0"/>
        <v>1829</v>
      </c>
      <c r="Q31" s="27">
        <f t="shared" si="0"/>
        <v>2100</v>
      </c>
      <c r="R31" s="27">
        <f t="shared" si="0"/>
        <v>2499</v>
      </c>
      <c r="S31" s="35">
        <f t="shared" si="0"/>
        <v>2891</v>
      </c>
    </row>
    <row r="32" spans="1:19" x14ac:dyDescent="0.2">
      <c r="A32" s="34">
        <v>1600</v>
      </c>
      <c r="B32" s="26">
        <f t="shared" si="1"/>
        <v>501</v>
      </c>
      <c r="C32" s="27">
        <f t="shared" si="0"/>
        <v>659</v>
      </c>
      <c r="D32" s="27">
        <f t="shared" si="0"/>
        <v>808</v>
      </c>
      <c r="E32" s="27">
        <f t="shared" si="0"/>
        <v>947</v>
      </c>
      <c r="F32" s="27">
        <f t="shared" si="0"/>
        <v>1139</v>
      </c>
      <c r="G32" s="28">
        <f t="shared" si="0"/>
        <v>1312</v>
      </c>
      <c r="H32" s="26">
        <f t="shared" si="0"/>
        <v>957</v>
      </c>
      <c r="I32" s="27">
        <f t="shared" si="0"/>
        <v>1187</v>
      </c>
      <c r="J32" s="27">
        <f t="shared" si="0"/>
        <v>1408</v>
      </c>
      <c r="K32" s="27">
        <f t="shared" si="0"/>
        <v>1624</v>
      </c>
      <c r="L32" s="27">
        <f t="shared" si="0"/>
        <v>1942</v>
      </c>
      <c r="M32" s="35">
        <f t="shared" si="0"/>
        <v>2258</v>
      </c>
      <c r="N32" s="36">
        <f t="shared" si="0"/>
        <v>1334</v>
      </c>
      <c r="O32" s="27">
        <f t="shared" si="0"/>
        <v>1650</v>
      </c>
      <c r="P32" s="27">
        <f t="shared" si="0"/>
        <v>1950</v>
      </c>
      <c r="Q32" s="27">
        <f t="shared" si="0"/>
        <v>2240</v>
      </c>
      <c r="R32" s="27">
        <f t="shared" si="0"/>
        <v>2666</v>
      </c>
      <c r="S32" s="35">
        <f t="shared" si="0"/>
        <v>3083</v>
      </c>
    </row>
    <row r="33" spans="1:19" x14ac:dyDescent="0.2">
      <c r="A33" s="34">
        <v>1800</v>
      </c>
      <c r="B33" s="26">
        <f t="shared" si="1"/>
        <v>563</v>
      </c>
      <c r="C33" s="27">
        <f t="shared" si="0"/>
        <v>742</v>
      </c>
      <c r="D33" s="27">
        <f t="shared" si="0"/>
        <v>909</v>
      </c>
      <c r="E33" s="27">
        <f t="shared" si="0"/>
        <v>1066</v>
      </c>
      <c r="F33" s="27">
        <f t="shared" si="0"/>
        <v>1282</v>
      </c>
      <c r="G33" s="28">
        <f t="shared" si="0"/>
        <v>1476</v>
      </c>
      <c r="H33" s="26">
        <f t="shared" si="0"/>
        <v>1076</v>
      </c>
      <c r="I33" s="27">
        <f t="shared" si="0"/>
        <v>1336</v>
      </c>
      <c r="J33" s="27">
        <f t="shared" si="0"/>
        <v>1584</v>
      </c>
      <c r="K33" s="27">
        <f t="shared" si="0"/>
        <v>1827</v>
      </c>
      <c r="L33" s="27">
        <f t="shared" si="0"/>
        <v>2185</v>
      </c>
      <c r="M33" s="35">
        <f t="shared" si="0"/>
        <v>2540</v>
      </c>
      <c r="N33" s="36">
        <f t="shared" si="0"/>
        <v>1501</v>
      </c>
      <c r="O33" s="27">
        <f t="shared" si="0"/>
        <v>1856</v>
      </c>
      <c r="P33" s="27">
        <f t="shared" si="0"/>
        <v>2194</v>
      </c>
      <c r="Q33" s="27">
        <f t="shared" si="0"/>
        <v>2520</v>
      </c>
      <c r="R33" s="27">
        <f t="shared" si="0"/>
        <v>2999</v>
      </c>
      <c r="S33" s="35">
        <f t="shared" si="0"/>
        <v>3469</v>
      </c>
    </row>
    <row r="34" spans="1:19" x14ac:dyDescent="0.2">
      <c r="A34" s="34">
        <v>2000</v>
      </c>
      <c r="B34" s="26">
        <f t="shared" si="1"/>
        <v>626</v>
      </c>
      <c r="C34" s="27">
        <f t="shared" si="0"/>
        <v>824</v>
      </c>
      <c r="D34" s="27">
        <f t="shared" si="0"/>
        <v>1010</v>
      </c>
      <c r="E34" s="27">
        <f t="shared" si="0"/>
        <v>1184</v>
      </c>
      <c r="F34" s="27">
        <f t="shared" si="0"/>
        <v>1424</v>
      </c>
      <c r="G34" s="28">
        <f t="shared" si="0"/>
        <v>1640</v>
      </c>
      <c r="H34" s="26">
        <f t="shared" si="0"/>
        <v>1196</v>
      </c>
      <c r="I34" s="27">
        <f t="shared" si="0"/>
        <v>1484</v>
      </c>
      <c r="J34" s="27">
        <f t="shared" si="0"/>
        <v>1760</v>
      </c>
      <c r="K34" s="27">
        <f t="shared" si="0"/>
        <v>2030</v>
      </c>
      <c r="L34" s="27">
        <f t="shared" si="0"/>
        <v>2428</v>
      </c>
      <c r="M34" s="35">
        <f t="shared" si="0"/>
        <v>2822</v>
      </c>
      <c r="N34" s="36">
        <f t="shared" si="0"/>
        <v>1668</v>
      </c>
      <c r="O34" s="27">
        <f t="shared" si="0"/>
        <v>2062</v>
      </c>
      <c r="P34" s="27">
        <f t="shared" si="0"/>
        <v>2438</v>
      </c>
      <c r="Q34" s="27">
        <f t="shared" si="0"/>
        <v>2800</v>
      </c>
      <c r="R34" s="27">
        <f t="shared" si="0"/>
        <v>3332</v>
      </c>
      <c r="S34" s="35">
        <f t="shared" si="0"/>
        <v>3854</v>
      </c>
    </row>
    <row r="35" spans="1:19" x14ac:dyDescent="0.2">
      <c r="A35" s="34">
        <v>2200</v>
      </c>
      <c r="B35" s="26">
        <v>0</v>
      </c>
      <c r="C35" s="27">
        <v>0</v>
      </c>
      <c r="D35" s="27">
        <v>0</v>
      </c>
      <c r="E35" s="27">
        <v>0</v>
      </c>
      <c r="F35" s="27">
        <v>0</v>
      </c>
      <c r="G35" s="28">
        <v>0</v>
      </c>
      <c r="H35" s="26">
        <f t="shared" si="1"/>
        <v>1316</v>
      </c>
      <c r="I35" s="27">
        <f t="shared" si="1"/>
        <v>1632</v>
      </c>
      <c r="J35" s="27">
        <f t="shared" si="1"/>
        <v>1936</v>
      </c>
      <c r="K35" s="27">
        <f t="shared" si="1"/>
        <v>2233</v>
      </c>
      <c r="L35" s="27">
        <f t="shared" si="1"/>
        <v>2671</v>
      </c>
      <c r="M35" s="35">
        <f t="shared" si="1"/>
        <v>3104</v>
      </c>
      <c r="N35" s="36">
        <f t="shared" si="1"/>
        <v>1835</v>
      </c>
      <c r="O35" s="27">
        <f t="shared" si="1"/>
        <v>2268</v>
      </c>
      <c r="P35" s="27">
        <f t="shared" si="1"/>
        <v>2682</v>
      </c>
      <c r="Q35" s="27">
        <f t="shared" si="1"/>
        <v>3080</v>
      </c>
      <c r="R35" s="27">
        <v>0</v>
      </c>
      <c r="S35" s="35">
        <v>0</v>
      </c>
    </row>
    <row r="36" spans="1:19" x14ac:dyDescent="0.2">
      <c r="A36" s="34">
        <v>2400</v>
      </c>
      <c r="B36" s="26">
        <v>0</v>
      </c>
      <c r="C36" s="27">
        <v>0</v>
      </c>
      <c r="D36" s="27">
        <v>0</v>
      </c>
      <c r="E36" s="27">
        <v>0</v>
      </c>
      <c r="F36" s="27">
        <v>0</v>
      </c>
      <c r="G36" s="28">
        <v>0</v>
      </c>
      <c r="H36" s="26">
        <f t="shared" si="1"/>
        <v>1435</v>
      </c>
      <c r="I36" s="27">
        <f t="shared" si="1"/>
        <v>1781</v>
      </c>
      <c r="J36" s="27">
        <f t="shared" si="1"/>
        <v>2112</v>
      </c>
      <c r="K36" s="27">
        <f t="shared" si="1"/>
        <v>2436</v>
      </c>
      <c r="L36" s="27">
        <f t="shared" si="1"/>
        <v>2914</v>
      </c>
      <c r="M36" s="35">
        <f t="shared" si="1"/>
        <v>3386</v>
      </c>
      <c r="N36" s="36">
        <f t="shared" si="1"/>
        <v>2002</v>
      </c>
      <c r="O36" s="27">
        <f t="shared" si="1"/>
        <v>2474</v>
      </c>
      <c r="P36" s="27">
        <f t="shared" si="1"/>
        <v>2926</v>
      </c>
      <c r="Q36" s="27">
        <f t="shared" si="1"/>
        <v>3360</v>
      </c>
      <c r="R36" s="27">
        <v>0</v>
      </c>
      <c r="S36" s="35">
        <v>0</v>
      </c>
    </row>
    <row r="37" spans="1:19" x14ac:dyDescent="0.2">
      <c r="A37" s="34">
        <v>2600</v>
      </c>
      <c r="B37" s="26">
        <v>0</v>
      </c>
      <c r="C37" s="27">
        <v>0</v>
      </c>
      <c r="D37" s="27">
        <v>0</v>
      </c>
      <c r="E37" s="27">
        <v>0</v>
      </c>
      <c r="F37" s="27">
        <v>0</v>
      </c>
      <c r="G37" s="28">
        <v>0</v>
      </c>
      <c r="H37" s="26">
        <f t="shared" si="1"/>
        <v>1555</v>
      </c>
      <c r="I37" s="27">
        <f t="shared" si="1"/>
        <v>1929</v>
      </c>
      <c r="J37" s="27">
        <f t="shared" si="1"/>
        <v>2288</v>
      </c>
      <c r="K37" s="27">
        <f t="shared" si="1"/>
        <v>2639</v>
      </c>
      <c r="L37" s="27">
        <f t="shared" si="1"/>
        <v>3156</v>
      </c>
      <c r="M37" s="35">
        <f t="shared" si="1"/>
        <v>3669</v>
      </c>
      <c r="N37" s="36">
        <f t="shared" si="1"/>
        <v>2168</v>
      </c>
      <c r="O37" s="27">
        <f t="shared" si="1"/>
        <v>2681</v>
      </c>
      <c r="P37" s="27">
        <f t="shared" si="1"/>
        <v>3169</v>
      </c>
      <c r="Q37" s="27">
        <f t="shared" si="1"/>
        <v>3640</v>
      </c>
      <c r="R37" s="27">
        <v>0</v>
      </c>
      <c r="S37" s="35">
        <v>0</v>
      </c>
    </row>
    <row r="38" spans="1:19" x14ac:dyDescent="0.2">
      <c r="A38" s="34">
        <v>2800</v>
      </c>
      <c r="B38" s="26">
        <v>0</v>
      </c>
      <c r="C38" s="27">
        <v>0</v>
      </c>
      <c r="D38" s="27">
        <v>0</v>
      </c>
      <c r="E38" s="27">
        <v>0</v>
      </c>
      <c r="F38" s="27">
        <v>0</v>
      </c>
      <c r="G38" s="28">
        <v>0</v>
      </c>
      <c r="H38" s="26">
        <f t="shared" si="1"/>
        <v>1674</v>
      </c>
      <c r="I38" s="27">
        <f t="shared" si="1"/>
        <v>2078</v>
      </c>
      <c r="J38" s="27">
        <f t="shared" si="1"/>
        <v>2464</v>
      </c>
      <c r="K38" s="27">
        <f t="shared" si="1"/>
        <v>2842</v>
      </c>
      <c r="L38" s="27">
        <f t="shared" si="1"/>
        <v>3399</v>
      </c>
      <c r="M38" s="35">
        <f t="shared" si="1"/>
        <v>3951</v>
      </c>
      <c r="N38" s="36">
        <f t="shared" si="1"/>
        <v>2335</v>
      </c>
      <c r="O38" s="27">
        <f t="shared" si="1"/>
        <v>2887</v>
      </c>
      <c r="P38" s="27">
        <f t="shared" si="1"/>
        <v>3413</v>
      </c>
      <c r="Q38" s="27">
        <f t="shared" si="1"/>
        <v>3920</v>
      </c>
      <c r="R38" s="27">
        <v>0</v>
      </c>
      <c r="S38" s="35">
        <v>0</v>
      </c>
    </row>
    <row r="39" spans="1:19" ht="13.5" thickBot="1" x14ac:dyDescent="0.25">
      <c r="A39" s="37">
        <v>3000</v>
      </c>
      <c r="B39" s="38">
        <v>0</v>
      </c>
      <c r="C39" s="39">
        <v>0</v>
      </c>
      <c r="D39" s="39">
        <v>0</v>
      </c>
      <c r="E39" s="39">
        <v>0</v>
      </c>
      <c r="F39" s="39">
        <v>0</v>
      </c>
      <c r="G39" s="40">
        <v>0</v>
      </c>
      <c r="H39" s="38">
        <f t="shared" si="1"/>
        <v>1794</v>
      </c>
      <c r="I39" s="39">
        <f t="shared" si="1"/>
        <v>2226</v>
      </c>
      <c r="J39" s="39">
        <f t="shared" si="1"/>
        <v>2640</v>
      </c>
      <c r="K39" s="39">
        <f t="shared" si="1"/>
        <v>3045</v>
      </c>
      <c r="L39" s="39">
        <f t="shared" si="1"/>
        <v>3642</v>
      </c>
      <c r="M39" s="41">
        <f t="shared" si="1"/>
        <v>4233</v>
      </c>
      <c r="N39" s="42">
        <f t="shared" si="1"/>
        <v>2502</v>
      </c>
      <c r="O39" s="39">
        <f t="shared" si="1"/>
        <v>3093</v>
      </c>
      <c r="P39" s="39">
        <f t="shared" si="1"/>
        <v>3657</v>
      </c>
      <c r="Q39" s="39">
        <f t="shared" si="1"/>
        <v>4200</v>
      </c>
      <c r="R39" s="39">
        <v>0</v>
      </c>
      <c r="S39" s="41">
        <v>0</v>
      </c>
    </row>
  </sheetData>
  <sheetProtection algorithmName="SHA-512" hashValue="LMpU+3aA3NazWclEBsr0lPPHRsfwk9/7raovvkyDfUWdrZHa/51QNWip5wcG8/yzbzfCM/O32OYOQ4kYZDcziQ==" saltValue="vOv6pcaLStl6b22CqpTlxw==" spinCount="100000" sheet="1" objects="1" scenarios="1"/>
  <mergeCells count="14">
    <mergeCell ref="A1:M2"/>
    <mergeCell ref="A4:D4"/>
    <mergeCell ref="H4:J4"/>
    <mergeCell ref="K4:L4"/>
    <mergeCell ref="A5:D5"/>
    <mergeCell ref="H5:K5"/>
    <mergeCell ref="N17:S17"/>
    <mergeCell ref="A6:D6"/>
    <mergeCell ref="A7:D7"/>
    <mergeCell ref="A8:D8"/>
    <mergeCell ref="A9:D9"/>
    <mergeCell ref="H9:M9"/>
    <mergeCell ref="B17:G17"/>
    <mergeCell ref="H17:M17"/>
  </mergeCells>
  <conditionalFormatting sqref="B20:S39">
    <cfRule type="cellIs" dxfId="2" priority="19" operator="equal">
      <formula>0</formula>
    </cfRule>
    <cfRule type="cellIs" dxfId="1" priority="20" operator="notBetween">
      <formula>$L$10</formula>
      <formula>$L$11</formula>
    </cfRule>
    <cfRule type="cellIs" dxfId="0" priority="21" operator="between">
      <formula>$L$10</formula>
      <formula>$L$11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67BF7-47EE-4AB8-84F7-0C161901F21B}">
  <dimension ref="A1:Y39"/>
  <sheetViews>
    <sheetView zoomScale="80" zoomScaleNormal="80" workbookViewId="0">
      <selection activeCell="P30" sqref="P30"/>
    </sheetView>
  </sheetViews>
  <sheetFormatPr defaultColWidth="7.7109375" defaultRowHeight="12.75" x14ac:dyDescent="0.2"/>
  <cols>
    <col min="1" max="4" width="7.85546875" style="3" bestFit="1" customWidth="1"/>
    <col min="5" max="16384" width="7.7109375" style="3"/>
  </cols>
  <sheetData>
    <row r="1" spans="1:25" x14ac:dyDescent="0.2">
      <c r="A1" s="82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4"/>
      <c r="N1" s="1"/>
      <c r="O1" s="1"/>
      <c r="P1" s="2"/>
    </row>
    <row r="2" spans="1:25" ht="13.5" thickBot="1" x14ac:dyDescent="0.25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  <c r="N2" s="1"/>
      <c r="O2" s="1"/>
    </row>
    <row r="3" spans="1:25" ht="13.5" thickBot="1" x14ac:dyDescent="0.25">
      <c r="N3" s="1"/>
      <c r="O3" s="1"/>
    </row>
    <row r="4" spans="1:25" ht="25.5" thickBot="1" x14ac:dyDescent="0.25">
      <c r="A4" s="75" t="s">
        <v>1</v>
      </c>
      <c r="B4" s="76"/>
      <c r="C4" s="76"/>
      <c r="D4" s="77"/>
      <c r="E4" s="4">
        <v>75</v>
      </c>
      <c r="F4" s="5" t="s">
        <v>2</v>
      </c>
      <c r="G4" s="6"/>
      <c r="H4" s="88" t="s">
        <v>3</v>
      </c>
      <c r="I4" s="89"/>
      <c r="J4" s="90"/>
      <c r="K4" s="91">
        <v>1000</v>
      </c>
      <c r="L4" s="92"/>
      <c r="M4" s="7" t="s">
        <v>4</v>
      </c>
    </row>
    <row r="5" spans="1:25" ht="25.5" thickBot="1" x14ac:dyDescent="0.25">
      <c r="A5" s="75" t="s">
        <v>5</v>
      </c>
      <c r="B5" s="76"/>
      <c r="C5" s="76"/>
      <c r="D5" s="77"/>
      <c r="E5" s="8">
        <v>65</v>
      </c>
      <c r="F5" s="5" t="s">
        <v>2</v>
      </c>
      <c r="G5" s="6"/>
      <c r="H5" s="88" t="s">
        <v>6</v>
      </c>
      <c r="I5" s="89"/>
      <c r="J5" s="89"/>
      <c r="K5" s="90"/>
      <c r="L5" s="9">
        <v>5</v>
      </c>
      <c r="M5" s="7" t="s">
        <v>7</v>
      </c>
    </row>
    <row r="6" spans="1:25" ht="25.5" thickBot="1" x14ac:dyDescent="0.25">
      <c r="A6" s="75" t="s">
        <v>8</v>
      </c>
      <c r="B6" s="76"/>
      <c r="C6" s="76"/>
      <c r="D6" s="77"/>
      <c r="E6" s="10">
        <v>20</v>
      </c>
      <c r="F6" s="5" t="s">
        <v>2</v>
      </c>
      <c r="G6" s="6"/>
      <c r="H6" s="6"/>
      <c r="I6" s="6"/>
      <c r="J6" s="6"/>
      <c r="K6" s="6"/>
      <c r="L6" s="6"/>
      <c r="M6" s="6"/>
    </row>
    <row r="7" spans="1:25" ht="25.5" thickBot="1" x14ac:dyDescent="0.25">
      <c r="A7" s="78"/>
      <c r="B7" s="78"/>
      <c r="C7" s="78"/>
      <c r="D7" s="78"/>
      <c r="E7" s="11"/>
      <c r="F7" s="5"/>
      <c r="G7" s="6"/>
      <c r="H7" s="6"/>
      <c r="I7" s="6"/>
      <c r="J7" s="6"/>
      <c r="K7" s="6"/>
      <c r="L7" s="6"/>
      <c r="M7" s="6"/>
    </row>
    <row r="8" spans="1:25" ht="25.5" thickBot="1" x14ac:dyDescent="0.25">
      <c r="A8" s="75" t="s">
        <v>9</v>
      </c>
      <c r="B8" s="76"/>
      <c r="C8" s="76"/>
      <c r="D8" s="77"/>
      <c r="E8" s="12">
        <f>IF(E9&lt;0.7,(E$4-E$5)/(LN((E$4-E$6)/(E$5-E$6))),(($E$4+$E$5)/2)-$E$6)</f>
        <v>50</v>
      </c>
      <c r="F8" s="5"/>
      <c r="G8" s="6"/>
      <c r="H8" s="52"/>
      <c r="I8" s="52"/>
      <c r="J8" s="52"/>
      <c r="K8" s="52"/>
      <c r="L8" s="52"/>
      <c r="M8" s="52"/>
    </row>
    <row r="9" spans="1:25" ht="25.5" hidden="1" thickBot="1" x14ac:dyDescent="0.25">
      <c r="A9" s="75" t="s">
        <v>10</v>
      </c>
      <c r="B9" s="76"/>
      <c r="C9" s="76"/>
      <c r="D9" s="77"/>
      <c r="E9" s="13">
        <f>($E$5-$E$6)/($E$4-$E$6)</f>
        <v>0.81818181818181823</v>
      </c>
      <c r="F9" s="5"/>
      <c r="G9" s="6"/>
      <c r="H9" s="79" t="str">
        <f>IF(E9&lt;0.7,"Logarithmic","Arithmetic")</f>
        <v>Arithmetic</v>
      </c>
      <c r="I9" s="80"/>
      <c r="J9" s="80"/>
      <c r="K9" s="80"/>
      <c r="L9" s="80"/>
      <c r="M9" s="81"/>
    </row>
    <row r="10" spans="1:25" hidden="1" x14ac:dyDescent="0.2">
      <c r="L10" s="3">
        <f>K4-(K4*(L5/100))</f>
        <v>950</v>
      </c>
    </row>
    <row r="11" spans="1:25" hidden="1" x14ac:dyDescent="0.2">
      <c r="L11" s="3">
        <f>K4+(K4*(L5/100))</f>
        <v>1050</v>
      </c>
    </row>
    <row r="12" spans="1:25" hidden="1" x14ac:dyDescent="0.2"/>
    <row r="13" spans="1:25" s="15" customFormat="1" ht="10.5" hidden="1" x14ac:dyDescent="0.15">
      <c r="A13" s="14" t="s">
        <v>11</v>
      </c>
      <c r="B13" s="15">
        <v>546</v>
      </c>
      <c r="C13" s="15">
        <v>711</v>
      </c>
      <c r="D13" s="15">
        <v>868</v>
      </c>
      <c r="E13" s="15">
        <v>1018</v>
      </c>
      <c r="F13" s="15">
        <v>1230</v>
      </c>
      <c r="G13" s="15">
        <v>1427</v>
      </c>
      <c r="H13" s="15">
        <v>761</v>
      </c>
      <c r="I13" s="15">
        <v>963</v>
      </c>
      <c r="J13" s="15">
        <v>1156</v>
      </c>
      <c r="K13" s="15">
        <v>1340</v>
      </c>
      <c r="L13" s="15">
        <v>1606</v>
      </c>
      <c r="M13" s="15">
        <v>1861</v>
      </c>
      <c r="N13" s="15">
        <v>961</v>
      </c>
      <c r="O13" s="15">
        <v>1221</v>
      </c>
      <c r="P13" s="15">
        <v>1470</v>
      </c>
      <c r="Q13" s="15">
        <v>1709</v>
      </c>
      <c r="R13" s="15">
        <v>2055</v>
      </c>
      <c r="S13" s="15">
        <v>2388</v>
      </c>
      <c r="T13" s="15">
        <v>1347</v>
      </c>
      <c r="U13" s="15">
        <v>1699</v>
      </c>
      <c r="V13" s="15">
        <v>2035</v>
      </c>
      <c r="W13" s="15">
        <v>2356</v>
      </c>
      <c r="X13" s="15">
        <v>2818</v>
      </c>
      <c r="Y13" s="15">
        <v>3260</v>
      </c>
    </row>
    <row r="14" spans="1:25" s="17" customFormat="1" ht="10.5" hidden="1" x14ac:dyDescent="0.15">
      <c r="A14" s="16" t="s">
        <v>12</v>
      </c>
      <c r="B14" s="17">
        <v>1.2981</v>
      </c>
      <c r="C14" s="17">
        <v>1.3026</v>
      </c>
      <c r="D14" s="17">
        <v>1.3069999999999999</v>
      </c>
      <c r="E14" s="17">
        <v>1.3115000000000001</v>
      </c>
      <c r="F14" s="17">
        <v>1.3143</v>
      </c>
      <c r="G14" s="17">
        <v>1.3169999999999999</v>
      </c>
      <c r="H14" s="17">
        <v>1.2803</v>
      </c>
      <c r="I14" s="17">
        <v>1.294</v>
      </c>
      <c r="J14" s="17">
        <v>1.3076000000000001</v>
      </c>
      <c r="K14" s="17">
        <v>1.3212999999999999</v>
      </c>
      <c r="L14" s="17">
        <v>1.3302</v>
      </c>
      <c r="M14" s="17">
        <v>1.339</v>
      </c>
      <c r="N14" s="17">
        <v>1.3093999999999999</v>
      </c>
      <c r="O14" s="17">
        <v>1.3182</v>
      </c>
      <c r="P14" s="17">
        <v>1.327</v>
      </c>
      <c r="Q14" s="17">
        <v>1.3358000000000001</v>
      </c>
      <c r="R14" s="17">
        <v>1.3460000000000001</v>
      </c>
      <c r="S14" s="17">
        <v>1.3561000000000001</v>
      </c>
      <c r="T14" s="17">
        <v>1.3140000000000001</v>
      </c>
      <c r="U14" s="17">
        <v>1.3254999999999999</v>
      </c>
      <c r="V14" s="17">
        <v>1.3371</v>
      </c>
      <c r="W14" s="17">
        <v>1.3486</v>
      </c>
      <c r="X14" s="17">
        <v>1.3543000000000001</v>
      </c>
      <c r="Y14" s="17">
        <v>1.36</v>
      </c>
    </row>
    <row r="15" spans="1:25" hidden="1" x14ac:dyDescent="0.2">
      <c r="A15" s="18"/>
    </row>
    <row r="16" spans="1:25" ht="13.5" thickBot="1" x14ac:dyDescent="0.25">
      <c r="A16" s="18"/>
    </row>
    <row r="17" spans="1:25" ht="13.5" thickBot="1" x14ac:dyDescent="0.25">
      <c r="A17" s="19" t="s">
        <v>13</v>
      </c>
      <c r="B17" s="69">
        <v>11</v>
      </c>
      <c r="C17" s="70"/>
      <c r="D17" s="70"/>
      <c r="E17" s="70"/>
      <c r="F17" s="70"/>
      <c r="G17" s="71"/>
      <c r="H17" s="69">
        <v>21</v>
      </c>
      <c r="I17" s="70"/>
      <c r="J17" s="70"/>
      <c r="K17" s="70"/>
      <c r="L17" s="70"/>
      <c r="M17" s="71"/>
      <c r="N17" s="69">
        <v>22</v>
      </c>
      <c r="O17" s="70"/>
      <c r="P17" s="70"/>
      <c r="Q17" s="70"/>
      <c r="R17" s="70"/>
      <c r="S17" s="71"/>
      <c r="T17" s="69">
        <v>33</v>
      </c>
      <c r="U17" s="70"/>
      <c r="V17" s="70"/>
      <c r="W17" s="70"/>
      <c r="X17" s="70"/>
      <c r="Y17" s="71"/>
    </row>
    <row r="18" spans="1:25" x14ac:dyDescent="0.2">
      <c r="A18" s="20" t="s">
        <v>14</v>
      </c>
      <c r="B18" s="43">
        <v>300</v>
      </c>
      <c r="C18" s="45">
        <v>400</v>
      </c>
      <c r="D18" s="44">
        <v>500</v>
      </c>
      <c r="E18" s="44">
        <v>600</v>
      </c>
      <c r="F18" s="44">
        <v>750</v>
      </c>
      <c r="G18" s="46">
        <v>900</v>
      </c>
      <c r="H18" s="43">
        <v>300</v>
      </c>
      <c r="I18" s="45">
        <v>400</v>
      </c>
      <c r="J18" s="44">
        <v>500</v>
      </c>
      <c r="K18" s="44">
        <v>600</v>
      </c>
      <c r="L18" s="44">
        <v>750</v>
      </c>
      <c r="M18" s="46">
        <v>900</v>
      </c>
      <c r="N18" s="43">
        <v>300</v>
      </c>
      <c r="O18" s="45">
        <v>400</v>
      </c>
      <c r="P18" s="44">
        <v>500</v>
      </c>
      <c r="Q18" s="44">
        <v>600</v>
      </c>
      <c r="R18" s="44">
        <v>750</v>
      </c>
      <c r="S18" s="46">
        <v>900</v>
      </c>
      <c r="T18" s="43">
        <v>300</v>
      </c>
      <c r="U18" s="45">
        <v>400</v>
      </c>
      <c r="V18" s="44">
        <v>500</v>
      </c>
      <c r="W18" s="44">
        <v>600</v>
      </c>
      <c r="X18" s="44">
        <v>750</v>
      </c>
      <c r="Y18" s="46">
        <v>900</v>
      </c>
    </row>
    <row r="19" spans="1:25" ht="13.5" thickBot="1" x14ac:dyDescent="0.25">
      <c r="A19" s="21" t="s">
        <v>15</v>
      </c>
      <c r="B19" s="22" t="s">
        <v>16</v>
      </c>
      <c r="C19" s="23" t="s">
        <v>16</v>
      </c>
      <c r="D19" s="23" t="s">
        <v>16</v>
      </c>
      <c r="E19" s="23" t="s">
        <v>16</v>
      </c>
      <c r="F19" s="23" t="s">
        <v>16</v>
      </c>
      <c r="G19" s="24" t="s">
        <v>16</v>
      </c>
      <c r="H19" s="22" t="s">
        <v>16</v>
      </c>
      <c r="I19" s="23" t="s">
        <v>16</v>
      </c>
      <c r="J19" s="23" t="s">
        <v>16</v>
      </c>
      <c r="K19" s="23" t="s">
        <v>16</v>
      </c>
      <c r="L19" s="23" t="s">
        <v>16</v>
      </c>
      <c r="M19" s="24" t="s">
        <v>16</v>
      </c>
      <c r="N19" s="22" t="s">
        <v>16</v>
      </c>
      <c r="O19" s="23" t="s">
        <v>16</v>
      </c>
      <c r="P19" s="23" t="s">
        <v>16</v>
      </c>
      <c r="Q19" s="23" t="s">
        <v>16</v>
      </c>
      <c r="R19" s="23" t="s">
        <v>16</v>
      </c>
      <c r="S19" s="24" t="s">
        <v>16</v>
      </c>
      <c r="T19" s="22" t="s">
        <v>16</v>
      </c>
      <c r="U19" s="23" t="s">
        <v>16</v>
      </c>
      <c r="V19" s="23" t="s">
        <v>16</v>
      </c>
      <c r="W19" s="23" t="s">
        <v>16</v>
      </c>
      <c r="X19" s="23" t="s">
        <v>16</v>
      </c>
      <c r="Y19" s="24" t="s">
        <v>16</v>
      </c>
    </row>
    <row r="20" spans="1:25" x14ac:dyDescent="0.2">
      <c r="A20" s="25">
        <v>400</v>
      </c>
      <c r="B20" s="29">
        <f t="shared" ref="B20:Q35" si="0">ROUND((B$13*($E$8/50)^B$14)*$A20/1000,0)</f>
        <v>218</v>
      </c>
      <c r="C20" s="30">
        <f t="shared" si="0"/>
        <v>284</v>
      </c>
      <c r="D20" s="30">
        <f t="shared" si="0"/>
        <v>347</v>
      </c>
      <c r="E20" s="30">
        <f t="shared" si="0"/>
        <v>407</v>
      </c>
      <c r="F20" s="30">
        <f t="shared" si="0"/>
        <v>492</v>
      </c>
      <c r="G20" s="31">
        <f t="shared" si="0"/>
        <v>571</v>
      </c>
      <c r="H20" s="29">
        <f t="shared" si="0"/>
        <v>304</v>
      </c>
      <c r="I20" s="30">
        <f t="shared" si="0"/>
        <v>385</v>
      </c>
      <c r="J20" s="30">
        <f t="shared" si="0"/>
        <v>462</v>
      </c>
      <c r="K20" s="30">
        <f t="shared" si="0"/>
        <v>536</v>
      </c>
      <c r="L20" s="30">
        <f t="shared" si="0"/>
        <v>642</v>
      </c>
      <c r="M20" s="32">
        <f t="shared" si="0"/>
        <v>744</v>
      </c>
      <c r="N20" s="29">
        <f t="shared" si="0"/>
        <v>384</v>
      </c>
      <c r="O20" s="30">
        <f t="shared" si="0"/>
        <v>488</v>
      </c>
      <c r="P20" s="30">
        <f t="shared" si="0"/>
        <v>588</v>
      </c>
      <c r="Q20" s="30">
        <f t="shared" si="0"/>
        <v>684</v>
      </c>
      <c r="R20" s="30">
        <f t="shared" ref="R20:Y35" si="1">ROUND((R$13*($E$8/50)^R$14)*$A20/1000,0)</f>
        <v>822</v>
      </c>
      <c r="S20" s="32">
        <f t="shared" si="1"/>
        <v>955</v>
      </c>
      <c r="T20" s="33">
        <f t="shared" si="1"/>
        <v>539</v>
      </c>
      <c r="U20" s="30">
        <f t="shared" si="1"/>
        <v>680</v>
      </c>
      <c r="V20" s="30">
        <f t="shared" si="1"/>
        <v>814</v>
      </c>
      <c r="W20" s="30">
        <f t="shared" si="1"/>
        <v>942</v>
      </c>
      <c r="X20" s="30">
        <f t="shared" si="1"/>
        <v>1127</v>
      </c>
      <c r="Y20" s="32">
        <f t="shared" si="1"/>
        <v>1304</v>
      </c>
    </row>
    <row r="21" spans="1:25" x14ac:dyDescent="0.2">
      <c r="A21" s="34">
        <v>500</v>
      </c>
      <c r="B21" s="26">
        <f t="shared" si="0"/>
        <v>273</v>
      </c>
      <c r="C21" s="27">
        <f t="shared" si="0"/>
        <v>356</v>
      </c>
      <c r="D21" s="27">
        <f t="shared" si="0"/>
        <v>434</v>
      </c>
      <c r="E21" s="27">
        <f t="shared" si="0"/>
        <v>509</v>
      </c>
      <c r="F21" s="27">
        <f t="shared" si="0"/>
        <v>615</v>
      </c>
      <c r="G21" s="28">
        <f t="shared" si="0"/>
        <v>714</v>
      </c>
      <c r="H21" s="26">
        <f t="shared" si="0"/>
        <v>381</v>
      </c>
      <c r="I21" s="27">
        <f t="shared" si="0"/>
        <v>482</v>
      </c>
      <c r="J21" s="27">
        <f t="shared" si="0"/>
        <v>578</v>
      </c>
      <c r="K21" s="27">
        <f t="shared" si="0"/>
        <v>670</v>
      </c>
      <c r="L21" s="27">
        <f t="shared" si="0"/>
        <v>803</v>
      </c>
      <c r="M21" s="35">
        <f t="shared" si="0"/>
        <v>931</v>
      </c>
      <c r="N21" s="26">
        <f t="shared" si="0"/>
        <v>481</v>
      </c>
      <c r="O21" s="27">
        <f t="shared" si="0"/>
        <v>611</v>
      </c>
      <c r="P21" s="27">
        <f t="shared" si="0"/>
        <v>735</v>
      </c>
      <c r="Q21" s="27">
        <f t="shared" si="0"/>
        <v>855</v>
      </c>
      <c r="R21" s="27">
        <f t="shared" si="1"/>
        <v>1028</v>
      </c>
      <c r="S21" s="35">
        <f t="shared" si="1"/>
        <v>1194</v>
      </c>
      <c r="T21" s="36">
        <f t="shared" si="1"/>
        <v>674</v>
      </c>
      <c r="U21" s="27">
        <f t="shared" si="1"/>
        <v>850</v>
      </c>
      <c r="V21" s="27">
        <f t="shared" si="1"/>
        <v>1018</v>
      </c>
      <c r="W21" s="27">
        <f t="shared" si="1"/>
        <v>1178</v>
      </c>
      <c r="X21" s="27">
        <f t="shared" si="1"/>
        <v>1409</v>
      </c>
      <c r="Y21" s="35">
        <f t="shared" si="1"/>
        <v>1630</v>
      </c>
    </row>
    <row r="22" spans="1:25" x14ac:dyDescent="0.2">
      <c r="A22" s="34">
        <v>600</v>
      </c>
      <c r="B22" s="26">
        <f t="shared" si="0"/>
        <v>328</v>
      </c>
      <c r="C22" s="27">
        <f t="shared" si="0"/>
        <v>427</v>
      </c>
      <c r="D22" s="27">
        <f t="shared" si="0"/>
        <v>521</v>
      </c>
      <c r="E22" s="27">
        <f t="shared" si="0"/>
        <v>611</v>
      </c>
      <c r="F22" s="27">
        <f t="shared" si="0"/>
        <v>738</v>
      </c>
      <c r="G22" s="28">
        <f t="shared" si="0"/>
        <v>856</v>
      </c>
      <c r="H22" s="26">
        <f t="shared" si="0"/>
        <v>457</v>
      </c>
      <c r="I22" s="27">
        <f t="shared" si="0"/>
        <v>578</v>
      </c>
      <c r="J22" s="27">
        <f t="shared" si="0"/>
        <v>694</v>
      </c>
      <c r="K22" s="27">
        <f t="shared" si="0"/>
        <v>804</v>
      </c>
      <c r="L22" s="27">
        <f t="shared" si="0"/>
        <v>964</v>
      </c>
      <c r="M22" s="35">
        <f t="shared" si="0"/>
        <v>1117</v>
      </c>
      <c r="N22" s="26">
        <f t="shared" si="0"/>
        <v>577</v>
      </c>
      <c r="O22" s="27">
        <f t="shared" si="0"/>
        <v>733</v>
      </c>
      <c r="P22" s="27">
        <f t="shared" si="0"/>
        <v>882</v>
      </c>
      <c r="Q22" s="27">
        <f t="shared" si="0"/>
        <v>1025</v>
      </c>
      <c r="R22" s="27">
        <f t="shared" si="1"/>
        <v>1233</v>
      </c>
      <c r="S22" s="35">
        <f t="shared" si="1"/>
        <v>1433</v>
      </c>
      <c r="T22" s="36">
        <f t="shared" si="1"/>
        <v>808</v>
      </c>
      <c r="U22" s="27">
        <f t="shared" si="1"/>
        <v>1019</v>
      </c>
      <c r="V22" s="27">
        <f t="shared" si="1"/>
        <v>1221</v>
      </c>
      <c r="W22" s="27">
        <f t="shared" si="1"/>
        <v>1414</v>
      </c>
      <c r="X22" s="27">
        <f t="shared" si="1"/>
        <v>1691</v>
      </c>
      <c r="Y22" s="35">
        <f t="shared" si="1"/>
        <v>1956</v>
      </c>
    </row>
    <row r="23" spans="1:25" x14ac:dyDescent="0.2">
      <c r="A23" s="34">
        <v>700</v>
      </c>
      <c r="B23" s="26">
        <f t="shared" si="0"/>
        <v>382</v>
      </c>
      <c r="C23" s="27">
        <f t="shared" si="0"/>
        <v>498</v>
      </c>
      <c r="D23" s="27">
        <f t="shared" si="0"/>
        <v>608</v>
      </c>
      <c r="E23" s="27">
        <f t="shared" si="0"/>
        <v>713</v>
      </c>
      <c r="F23" s="27">
        <f t="shared" si="0"/>
        <v>861</v>
      </c>
      <c r="G23" s="28">
        <f t="shared" si="0"/>
        <v>999</v>
      </c>
      <c r="H23" s="26">
        <f t="shared" si="0"/>
        <v>533</v>
      </c>
      <c r="I23" s="27">
        <f t="shared" si="0"/>
        <v>674</v>
      </c>
      <c r="J23" s="27">
        <f t="shared" si="0"/>
        <v>809</v>
      </c>
      <c r="K23" s="27">
        <f t="shared" si="0"/>
        <v>938</v>
      </c>
      <c r="L23" s="27">
        <f t="shared" si="0"/>
        <v>1124</v>
      </c>
      <c r="M23" s="35">
        <f t="shared" si="0"/>
        <v>1303</v>
      </c>
      <c r="N23" s="26">
        <f t="shared" si="0"/>
        <v>673</v>
      </c>
      <c r="O23" s="27">
        <f t="shared" si="0"/>
        <v>855</v>
      </c>
      <c r="P23" s="27">
        <f t="shared" si="0"/>
        <v>1029</v>
      </c>
      <c r="Q23" s="27">
        <f t="shared" si="0"/>
        <v>1196</v>
      </c>
      <c r="R23" s="27">
        <f t="shared" si="1"/>
        <v>1439</v>
      </c>
      <c r="S23" s="35">
        <f t="shared" si="1"/>
        <v>1672</v>
      </c>
      <c r="T23" s="36">
        <f t="shared" si="1"/>
        <v>943</v>
      </c>
      <c r="U23" s="27">
        <f t="shared" si="1"/>
        <v>1189</v>
      </c>
      <c r="V23" s="27">
        <f t="shared" si="1"/>
        <v>1425</v>
      </c>
      <c r="W23" s="27">
        <f t="shared" si="1"/>
        <v>1649</v>
      </c>
      <c r="X23" s="27">
        <f t="shared" si="1"/>
        <v>1973</v>
      </c>
      <c r="Y23" s="35">
        <f t="shared" si="1"/>
        <v>2282</v>
      </c>
    </row>
    <row r="24" spans="1:25" x14ac:dyDescent="0.2">
      <c r="A24" s="34">
        <v>800</v>
      </c>
      <c r="B24" s="26">
        <f t="shared" si="0"/>
        <v>437</v>
      </c>
      <c r="C24" s="27">
        <f t="shared" si="0"/>
        <v>569</v>
      </c>
      <c r="D24" s="27">
        <f t="shared" si="0"/>
        <v>694</v>
      </c>
      <c r="E24" s="27">
        <f t="shared" si="0"/>
        <v>814</v>
      </c>
      <c r="F24" s="27">
        <f t="shared" si="0"/>
        <v>984</v>
      </c>
      <c r="G24" s="28">
        <f t="shared" si="0"/>
        <v>1142</v>
      </c>
      <c r="H24" s="26">
        <f t="shared" si="0"/>
        <v>609</v>
      </c>
      <c r="I24" s="27">
        <f t="shared" si="0"/>
        <v>770</v>
      </c>
      <c r="J24" s="27">
        <f t="shared" si="0"/>
        <v>925</v>
      </c>
      <c r="K24" s="27">
        <f t="shared" si="0"/>
        <v>1072</v>
      </c>
      <c r="L24" s="27">
        <f t="shared" si="0"/>
        <v>1285</v>
      </c>
      <c r="M24" s="35">
        <f t="shared" si="0"/>
        <v>1489</v>
      </c>
      <c r="N24" s="26">
        <f t="shared" si="0"/>
        <v>769</v>
      </c>
      <c r="O24" s="27">
        <f t="shared" si="0"/>
        <v>977</v>
      </c>
      <c r="P24" s="27">
        <f t="shared" si="0"/>
        <v>1176</v>
      </c>
      <c r="Q24" s="27">
        <f t="shared" si="0"/>
        <v>1367</v>
      </c>
      <c r="R24" s="27">
        <f t="shared" si="1"/>
        <v>1644</v>
      </c>
      <c r="S24" s="35">
        <f t="shared" si="1"/>
        <v>1910</v>
      </c>
      <c r="T24" s="36">
        <f t="shared" si="1"/>
        <v>1078</v>
      </c>
      <c r="U24" s="27">
        <f t="shared" si="1"/>
        <v>1359</v>
      </c>
      <c r="V24" s="27">
        <f t="shared" si="1"/>
        <v>1628</v>
      </c>
      <c r="W24" s="27">
        <f t="shared" si="1"/>
        <v>1885</v>
      </c>
      <c r="X24" s="27">
        <f t="shared" si="1"/>
        <v>2254</v>
      </c>
      <c r="Y24" s="35">
        <f t="shared" si="1"/>
        <v>2608</v>
      </c>
    </row>
    <row r="25" spans="1:25" x14ac:dyDescent="0.2">
      <c r="A25" s="34">
        <v>900</v>
      </c>
      <c r="B25" s="26">
        <f t="shared" si="0"/>
        <v>491</v>
      </c>
      <c r="C25" s="27">
        <f t="shared" si="0"/>
        <v>640</v>
      </c>
      <c r="D25" s="27">
        <f t="shared" si="0"/>
        <v>781</v>
      </c>
      <c r="E25" s="27">
        <f t="shared" si="0"/>
        <v>916</v>
      </c>
      <c r="F25" s="27">
        <f t="shared" si="0"/>
        <v>1107</v>
      </c>
      <c r="G25" s="28">
        <f t="shared" si="0"/>
        <v>1284</v>
      </c>
      <c r="H25" s="26">
        <f t="shared" si="0"/>
        <v>685</v>
      </c>
      <c r="I25" s="27">
        <f t="shared" si="0"/>
        <v>867</v>
      </c>
      <c r="J25" s="27">
        <f t="shared" si="0"/>
        <v>1040</v>
      </c>
      <c r="K25" s="27">
        <f t="shared" si="0"/>
        <v>1206</v>
      </c>
      <c r="L25" s="27">
        <f t="shared" si="0"/>
        <v>1445</v>
      </c>
      <c r="M25" s="35">
        <f t="shared" si="0"/>
        <v>1675</v>
      </c>
      <c r="N25" s="26">
        <f t="shared" si="0"/>
        <v>865</v>
      </c>
      <c r="O25" s="27">
        <f t="shared" si="0"/>
        <v>1099</v>
      </c>
      <c r="P25" s="27">
        <f t="shared" si="0"/>
        <v>1323</v>
      </c>
      <c r="Q25" s="27">
        <f t="shared" si="0"/>
        <v>1538</v>
      </c>
      <c r="R25" s="27">
        <f t="shared" si="1"/>
        <v>1850</v>
      </c>
      <c r="S25" s="35">
        <f t="shared" si="1"/>
        <v>2149</v>
      </c>
      <c r="T25" s="36">
        <f t="shared" si="1"/>
        <v>1212</v>
      </c>
      <c r="U25" s="27">
        <f t="shared" si="1"/>
        <v>1529</v>
      </c>
      <c r="V25" s="27">
        <f t="shared" si="1"/>
        <v>1832</v>
      </c>
      <c r="W25" s="27">
        <f t="shared" si="1"/>
        <v>2120</v>
      </c>
      <c r="X25" s="27">
        <f t="shared" si="1"/>
        <v>2536</v>
      </c>
      <c r="Y25" s="35">
        <f t="shared" si="1"/>
        <v>2934</v>
      </c>
    </row>
    <row r="26" spans="1:25" x14ac:dyDescent="0.2">
      <c r="A26" s="34">
        <v>1000</v>
      </c>
      <c r="B26" s="26">
        <f t="shared" si="0"/>
        <v>546</v>
      </c>
      <c r="C26" s="27">
        <f t="shared" si="0"/>
        <v>711</v>
      </c>
      <c r="D26" s="27">
        <f t="shared" si="0"/>
        <v>868</v>
      </c>
      <c r="E26" s="27">
        <f t="shared" si="0"/>
        <v>1018</v>
      </c>
      <c r="F26" s="27">
        <f t="shared" si="0"/>
        <v>1230</v>
      </c>
      <c r="G26" s="28">
        <f t="shared" si="0"/>
        <v>1427</v>
      </c>
      <c r="H26" s="26">
        <f t="shared" si="0"/>
        <v>761</v>
      </c>
      <c r="I26" s="27">
        <f t="shared" si="0"/>
        <v>963</v>
      </c>
      <c r="J26" s="27">
        <f t="shared" si="0"/>
        <v>1156</v>
      </c>
      <c r="K26" s="27">
        <f t="shared" si="0"/>
        <v>1340</v>
      </c>
      <c r="L26" s="27">
        <f t="shared" si="0"/>
        <v>1606</v>
      </c>
      <c r="M26" s="35">
        <f t="shared" si="0"/>
        <v>1861</v>
      </c>
      <c r="N26" s="26">
        <f t="shared" si="0"/>
        <v>961</v>
      </c>
      <c r="O26" s="27">
        <f t="shared" si="0"/>
        <v>1221</v>
      </c>
      <c r="P26" s="27">
        <f t="shared" si="0"/>
        <v>1470</v>
      </c>
      <c r="Q26" s="27">
        <f t="shared" si="0"/>
        <v>1709</v>
      </c>
      <c r="R26" s="27">
        <f t="shared" si="1"/>
        <v>2055</v>
      </c>
      <c r="S26" s="35">
        <f t="shared" si="1"/>
        <v>2388</v>
      </c>
      <c r="T26" s="36">
        <f t="shared" si="1"/>
        <v>1347</v>
      </c>
      <c r="U26" s="27">
        <f t="shared" si="1"/>
        <v>1699</v>
      </c>
      <c r="V26" s="27">
        <f t="shared" si="1"/>
        <v>2035</v>
      </c>
      <c r="W26" s="27">
        <f t="shared" si="1"/>
        <v>2356</v>
      </c>
      <c r="X26" s="27">
        <f t="shared" si="1"/>
        <v>2818</v>
      </c>
      <c r="Y26" s="35">
        <f t="shared" si="1"/>
        <v>3260</v>
      </c>
    </row>
    <row r="27" spans="1:25" x14ac:dyDescent="0.2">
      <c r="A27" s="34">
        <v>1100</v>
      </c>
      <c r="B27" s="26">
        <f t="shared" si="0"/>
        <v>601</v>
      </c>
      <c r="C27" s="27">
        <f t="shared" si="0"/>
        <v>782</v>
      </c>
      <c r="D27" s="27">
        <f t="shared" si="0"/>
        <v>955</v>
      </c>
      <c r="E27" s="27">
        <f t="shared" si="0"/>
        <v>1120</v>
      </c>
      <c r="F27" s="27">
        <f t="shared" si="0"/>
        <v>1353</v>
      </c>
      <c r="G27" s="28">
        <f t="shared" si="0"/>
        <v>1570</v>
      </c>
      <c r="H27" s="26">
        <f t="shared" si="0"/>
        <v>837</v>
      </c>
      <c r="I27" s="27">
        <f t="shared" si="0"/>
        <v>1059</v>
      </c>
      <c r="J27" s="27">
        <f t="shared" si="0"/>
        <v>1272</v>
      </c>
      <c r="K27" s="27">
        <f t="shared" si="0"/>
        <v>1474</v>
      </c>
      <c r="L27" s="27">
        <f t="shared" si="0"/>
        <v>1767</v>
      </c>
      <c r="M27" s="35">
        <f t="shared" si="0"/>
        <v>2047</v>
      </c>
      <c r="N27" s="26">
        <f t="shared" si="0"/>
        <v>1057</v>
      </c>
      <c r="O27" s="27">
        <f t="shared" si="0"/>
        <v>1343</v>
      </c>
      <c r="P27" s="27">
        <f t="shared" si="0"/>
        <v>1617</v>
      </c>
      <c r="Q27" s="27">
        <f t="shared" si="0"/>
        <v>1880</v>
      </c>
      <c r="R27" s="27">
        <f t="shared" si="1"/>
        <v>2261</v>
      </c>
      <c r="S27" s="35">
        <f t="shared" si="1"/>
        <v>2627</v>
      </c>
      <c r="T27" s="36">
        <f t="shared" si="1"/>
        <v>1482</v>
      </c>
      <c r="U27" s="27">
        <f t="shared" si="1"/>
        <v>1869</v>
      </c>
      <c r="V27" s="27">
        <f t="shared" si="1"/>
        <v>2239</v>
      </c>
      <c r="W27" s="27">
        <f t="shared" si="1"/>
        <v>2592</v>
      </c>
      <c r="X27" s="27">
        <f t="shared" si="1"/>
        <v>3100</v>
      </c>
      <c r="Y27" s="35">
        <f t="shared" si="1"/>
        <v>3586</v>
      </c>
    </row>
    <row r="28" spans="1:25" x14ac:dyDescent="0.2">
      <c r="A28" s="34">
        <v>1200</v>
      </c>
      <c r="B28" s="26">
        <f t="shared" si="0"/>
        <v>655</v>
      </c>
      <c r="C28" s="27">
        <f t="shared" si="0"/>
        <v>853</v>
      </c>
      <c r="D28" s="27">
        <f t="shared" si="0"/>
        <v>1042</v>
      </c>
      <c r="E28" s="27">
        <f t="shared" si="0"/>
        <v>1222</v>
      </c>
      <c r="F28" s="27">
        <f t="shared" si="0"/>
        <v>1476</v>
      </c>
      <c r="G28" s="28">
        <f t="shared" si="0"/>
        <v>1712</v>
      </c>
      <c r="H28" s="26">
        <f t="shared" si="0"/>
        <v>913</v>
      </c>
      <c r="I28" s="27">
        <f t="shared" si="0"/>
        <v>1156</v>
      </c>
      <c r="J28" s="27">
        <f t="shared" si="0"/>
        <v>1387</v>
      </c>
      <c r="K28" s="27">
        <f t="shared" si="0"/>
        <v>1608</v>
      </c>
      <c r="L28" s="27">
        <f t="shared" si="0"/>
        <v>1927</v>
      </c>
      <c r="M28" s="35">
        <f t="shared" si="0"/>
        <v>2233</v>
      </c>
      <c r="N28" s="26">
        <f t="shared" si="0"/>
        <v>1153</v>
      </c>
      <c r="O28" s="27">
        <f t="shared" si="0"/>
        <v>1465</v>
      </c>
      <c r="P28" s="27">
        <f t="shared" si="0"/>
        <v>1764</v>
      </c>
      <c r="Q28" s="27">
        <f t="shared" si="0"/>
        <v>2051</v>
      </c>
      <c r="R28" s="27">
        <f t="shared" si="1"/>
        <v>2466</v>
      </c>
      <c r="S28" s="35">
        <f t="shared" si="1"/>
        <v>2866</v>
      </c>
      <c r="T28" s="36">
        <f t="shared" si="1"/>
        <v>1616</v>
      </c>
      <c r="U28" s="27">
        <f t="shared" si="1"/>
        <v>2039</v>
      </c>
      <c r="V28" s="27">
        <f t="shared" si="1"/>
        <v>2442</v>
      </c>
      <c r="W28" s="27">
        <f t="shared" si="1"/>
        <v>2827</v>
      </c>
      <c r="X28" s="27">
        <f t="shared" si="1"/>
        <v>3382</v>
      </c>
      <c r="Y28" s="35">
        <f t="shared" si="1"/>
        <v>3912</v>
      </c>
    </row>
    <row r="29" spans="1:25" x14ac:dyDescent="0.2">
      <c r="A29" s="34">
        <v>1300</v>
      </c>
      <c r="B29" s="26">
        <f t="shared" si="0"/>
        <v>710</v>
      </c>
      <c r="C29" s="27">
        <f t="shared" si="0"/>
        <v>924</v>
      </c>
      <c r="D29" s="27">
        <f t="shared" si="0"/>
        <v>1128</v>
      </c>
      <c r="E29" s="27">
        <f t="shared" si="0"/>
        <v>1323</v>
      </c>
      <c r="F29" s="27">
        <f t="shared" si="0"/>
        <v>1599</v>
      </c>
      <c r="G29" s="28">
        <f t="shared" si="0"/>
        <v>1855</v>
      </c>
      <c r="H29" s="26">
        <f t="shared" si="0"/>
        <v>989</v>
      </c>
      <c r="I29" s="27">
        <f t="shared" si="0"/>
        <v>1252</v>
      </c>
      <c r="J29" s="27">
        <f t="shared" si="0"/>
        <v>1503</v>
      </c>
      <c r="K29" s="27">
        <f t="shared" si="0"/>
        <v>1742</v>
      </c>
      <c r="L29" s="27">
        <f t="shared" si="0"/>
        <v>2088</v>
      </c>
      <c r="M29" s="35">
        <f t="shared" si="0"/>
        <v>2419</v>
      </c>
      <c r="N29" s="26">
        <f t="shared" si="0"/>
        <v>1249</v>
      </c>
      <c r="O29" s="27">
        <f t="shared" si="0"/>
        <v>1587</v>
      </c>
      <c r="P29" s="27">
        <f t="shared" si="0"/>
        <v>1911</v>
      </c>
      <c r="Q29" s="27">
        <f t="shared" si="0"/>
        <v>2222</v>
      </c>
      <c r="R29" s="27">
        <f t="shared" si="1"/>
        <v>2672</v>
      </c>
      <c r="S29" s="35">
        <f t="shared" si="1"/>
        <v>3104</v>
      </c>
      <c r="T29" s="36">
        <f t="shared" si="1"/>
        <v>1751</v>
      </c>
      <c r="U29" s="27">
        <f t="shared" si="1"/>
        <v>2209</v>
      </c>
      <c r="V29" s="27">
        <f t="shared" si="1"/>
        <v>2646</v>
      </c>
      <c r="W29" s="27">
        <f t="shared" si="1"/>
        <v>3063</v>
      </c>
      <c r="X29" s="27">
        <f t="shared" si="1"/>
        <v>3663</v>
      </c>
      <c r="Y29" s="35">
        <f t="shared" si="1"/>
        <v>4238</v>
      </c>
    </row>
    <row r="30" spans="1:25" x14ac:dyDescent="0.2">
      <c r="A30" s="34">
        <v>1400</v>
      </c>
      <c r="B30" s="26">
        <f t="shared" si="0"/>
        <v>764</v>
      </c>
      <c r="C30" s="27">
        <f t="shared" si="0"/>
        <v>995</v>
      </c>
      <c r="D30" s="27">
        <f t="shared" si="0"/>
        <v>1215</v>
      </c>
      <c r="E30" s="27">
        <f t="shared" si="0"/>
        <v>1425</v>
      </c>
      <c r="F30" s="27">
        <f t="shared" si="0"/>
        <v>1722</v>
      </c>
      <c r="G30" s="28">
        <f t="shared" si="0"/>
        <v>1998</v>
      </c>
      <c r="H30" s="26">
        <f t="shared" si="0"/>
        <v>1065</v>
      </c>
      <c r="I30" s="27">
        <f t="shared" si="0"/>
        <v>1348</v>
      </c>
      <c r="J30" s="27">
        <f t="shared" si="0"/>
        <v>1618</v>
      </c>
      <c r="K30" s="27">
        <f t="shared" si="0"/>
        <v>1876</v>
      </c>
      <c r="L30" s="27">
        <f t="shared" si="0"/>
        <v>2248</v>
      </c>
      <c r="M30" s="35">
        <f t="shared" si="0"/>
        <v>2605</v>
      </c>
      <c r="N30" s="26">
        <f t="shared" si="0"/>
        <v>1345</v>
      </c>
      <c r="O30" s="27">
        <f t="shared" si="0"/>
        <v>1709</v>
      </c>
      <c r="P30" s="27">
        <f t="shared" si="0"/>
        <v>2058</v>
      </c>
      <c r="Q30" s="27">
        <f t="shared" si="0"/>
        <v>2393</v>
      </c>
      <c r="R30" s="27">
        <f t="shared" si="1"/>
        <v>2877</v>
      </c>
      <c r="S30" s="35">
        <f t="shared" si="1"/>
        <v>3343</v>
      </c>
      <c r="T30" s="36">
        <f t="shared" si="1"/>
        <v>1886</v>
      </c>
      <c r="U30" s="27">
        <f t="shared" si="1"/>
        <v>2379</v>
      </c>
      <c r="V30" s="27">
        <f t="shared" si="1"/>
        <v>2849</v>
      </c>
      <c r="W30" s="27">
        <f t="shared" si="1"/>
        <v>3298</v>
      </c>
      <c r="X30" s="27">
        <f t="shared" si="1"/>
        <v>3945</v>
      </c>
      <c r="Y30" s="35">
        <f t="shared" si="1"/>
        <v>4564</v>
      </c>
    </row>
    <row r="31" spans="1:25" x14ac:dyDescent="0.2">
      <c r="A31" s="34">
        <v>1500</v>
      </c>
      <c r="B31" s="26">
        <f t="shared" si="0"/>
        <v>819</v>
      </c>
      <c r="C31" s="27">
        <f t="shared" si="0"/>
        <v>1067</v>
      </c>
      <c r="D31" s="27">
        <f t="shared" si="0"/>
        <v>1302</v>
      </c>
      <c r="E31" s="27">
        <f t="shared" si="0"/>
        <v>1527</v>
      </c>
      <c r="F31" s="27">
        <f t="shared" si="0"/>
        <v>1845</v>
      </c>
      <c r="G31" s="28">
        <f t="shared" si="0"/>
        <v>2141</v>
      </c>
      <c r="H31" s="26">
        <f t="shared" si="0"/>
        <v>1142</v>
      </c>
      <c r="I31" s="27">
        <f t="shared" si="0"/>
        <v>1445</v>
      </c>
      <c r="J31" s="27">
        <f t="shared" si="0"/>
        <v>1734</v>
      </c>
      <c r="K31" s="27">
        <f t="shared" si="0"/>
        <v>2010</v>
      </c>
      <c r="L31" s="27">
        <f t="shared" si="0"/>
        <v>2409</v>
      </c>
      <c r="M31" s="35">
        <f t="shared" si="0"/>
        <v>2792</v>
      </c>
      <c r="N31" s="26">
        <f t="shared" si="0"/>
        <v>1442</v>
      </c>
      <c r="O31" s="27">
        <f t="shared" si="0"/>
        <v>1832</v>
      </c>
      <c r="P31" s="27">
        <f t="shared" si="0"/>
        <v>2205</v>
      </c>
      <c r="Q31" s="27">
        <f t="shared" si="0"/>
        <v>2564</v>
      </c>
      <c r="R31" s="27">
        <f t="shared" si="1"/>
        <v>3083</v>
      </c>
      <c r="S31" s="35">
        <f t="shared" si="1"/>
        <v>3582</v>
      </c>
      <c r="T31" s="36">
        <f t="shared" si="1"/>
        <v>2021</v>
      </c>
      <c r="U31" s="27">
        <f t="shared" si="1"/>
        <v>2549</v>
      </c>
      <c r="V31" s="27">
        <f t="shared" si="1"/>
        <v>3053</v>
      </c>
      <c r="W31" s="27">
        <f t="shared" si="1"/>
        <v>3534</v>
      </c>
      <c r="X31" s="27">
        <f t="shared" si="1"/>
        <v>4227</v>
      </c>
      <c r="Y31" s="35">
        <f t="shared" si="1"/>
        <v>4890</v>
      </c>
    </row>
    <row r="32" spans="1:25" x14ac:dyDescent="0.2">
      <c r="A32" s="34">
        <v>1600</v>
      </c>
      <c r="B32" s="26">
        <f t="shared" si="0"/>
        <v>874</v>
      </c>
      <c r="C32" s="27">
        <f t="shared" si="0"/>
        <v>1138</v>
      </c>
      <c r="D32" s="27">
        <f t="shared" si="0"/>
        <v>1389</v>
      </c>
      <c r="E32" s="27">
        <f t="shared" si="0"/>
        <v>1629</v>
      </c>
      <c r="F32" s="27">
        <f t="shared" si="0"/>
        <v>1968</v>
      </c>
      <c r="G32" s="28">
        <f t="shared" si="0"/>
        <v>2283</v>
      </c>
      <c r="H32" s="26">
        <f t="shared" si="0"/>
        <v>1218</v>
      </c>
      <c r="I32" s="27">
        <f t="shared" si="0"/>
        <v>1541</v>
      </c>
      <c r="J32" s="27">
        <f t="shared" si="0"/>
        <v>1850</v>
      </c>
      <c r="K32" s="27">
        <f t="shared" si="0"/>
        <v>2144</v>
      </c>
      <c r="L32" s="27">
        <f t="shared" si="0"/>
        <v>2570</v>
      </c>
      <c r="M32" s="35">
        <f t="shared" si="0"/>
        <v>2978</v>
      </c>
      <c r="N32" s="26">
        <f t="shared" si="0"/>
        <v>1538</v>
      </c>
      <c r="O32" s="27">
        <f t="shared" si="0"/>
        <v>1954</v>
      </c>
      <c r="P32" s="27">
        <f t="shared" si="0"/>
        <v>2352</v>
      </c>
      <c r="Q32" s="27">
        <f t="shared" si="0"/>
        <v>2734</v>
      </c>
      <c r="R32" s="27">
        <f t="shared" si="1"/>
        <v>3288</v>
      </c>
      <c r="S32" s="35">
        <f t="shared" si="1"/>
        <v>3821</v>
      </c>
      <c r="T32" s="36">
        <f t="shared" si="1"/>
        <v>2155</v>
      </c>
      <c r="U32" s="27">
        <f t="shared" si="1"/>
        <v>2718</v>
      </c>
      <c r="V32" s="27">
        <f t="shared" si="1"/>
        <v>3256</v>
      </c>
      <c r="W32" s="27">
        <f t="shared" si="1"/>
        <v>3770</v>
      </c>
      <c r="X32" s="27">
        <f t="shared" si="1"/>
        <v>4509</v>
      </c>
      <c r="Y32" s="35">
        <f t="shared" si="1"/>
        <v>5216</v>
      </c>
    </row>
    <row r="33" spans="1:25" x14ac:dyDescent="0.2">
      <c r="A33" s="34">
        <v>1800</v>
      </c>
      <c r="B33" s="26">
        <f t="shared" si="0"/>
        <v>983</v>
      </c>
      <c r="C33" s="27">
        <f t="shared" si="0"/>
        <v>1280</v>
      </c>
      <c r="D33" s="27">
        <f t="shared" si="0"/>
        <v>1562</v>
      </c>
      <c r="E33" s="27">
        <f t="shared" si="0"/>
        <v>1832</v>
      </c>
      <c r="F33" s="27">
        <f t="shared" si="0"/>
        <v>2214</v>
      </c>
      <c r="G33" s="28">
        <f t="shared" si="0"/>
        <v>2569</v>
      </c>
      <c r="H33" s="26">
        <f t="shared" si="0"/>
        <v>1370</v>
      </c>
      <c r="I33" s="27">
        <f t="shared" si="0"/>
        <v>1733</v>
      </c>
      <c r="J33" s="27">
        <f t="shared" si="0"/>
        <v>2081</v>
      </c>
      <c r="K33" s="27">
        <f t="shared" si="0"/>
        <v>2412</v>
      </c>
      <c r="L33" s="27">
        <f t="shared" si="0"/>
        <v>2891</v>
      </c>
      <c r="M33" s="35">
        <f t="shared" si="0"/>
        <v>3350</v>
      </c>
      <c r="N33" s="26">
        <f t="shared" si="0"/>
        <v>1730</v>
      </c>
      <c r="O33" s="27">
        <f t="shared" si="0"/>
        <v>2198</v>
      </c>
      <c r="P33" s="27">
        <f t="shared" si="0"/>
        <v>2646</v>
      </c>
      <c r="Q33" s="27">
        <f t="shared" si="0"/>
        <v>3076</v>
      </c>
      <c r="R33" s="27">
        <f t="shared" si="1"/>
        <v>3699</v>
      </c>
      <c r="S33" s="35">
        <f t="shared" si="1"/>
        <v>4298</v>
      </c>
      <c r="T33" s="36">
        <f t="shared" si="1"/>
        <v>2425</v>
      </c>
      <c r="U33" s="27">
        <f t="shared" si="1"/>
        <v>3058</v>
      </c>
      <c r="V33" s="27">
        <f t="shared" si="1"/>
        <v>3663</v>
      </c>
      <c r="W33" s="27">
        <f t="shared" si="1"/>
        <v>4241</v>
      </c>
      <c r="X33" s="27">
        <f t="shared" si="1"/>
        <v>5072</v>
      </c>
      <c r="Y33" s="35">
        <f t="shared" si="1"/>
        <v>5868</v>
      </c>
    </row>
    <row r="34" spans="1:25" x14ac:dyDescent="0.2">
      <c r="A34" s="34">
        <v>2000</v>
      </c>
      <c r="B34" s="26">
        <f t="shared" si="0"/>
        <v>1092</v>
      </c>
      <c r="C34" s="27">
        <f t="shared" si="0"/>
        <v>1422</v>
      </c>
      <c r="D34" s="27">
        <f t="shared" si="0"/>
        <v>1736</v>
      </c>
      <c r="E34" s="27">
        <f t="shared" si="0"/>
        <v>2036</v>
      </c>
      <c r="F34" s="27">
        <f t="shared" si="0"/>
        <v>2460</v>
      </c>
      <c r="G34" s="28">
        <f t="shared" si="0"/>
        <v>2854</v>
      </c>
      <c r="H34" s="26">
        <f t="shared" si="0"/>
        <v>1522</v>
      </c>
      <c r="I34" s="27">
        <f t="shared" si="0"/>
        <v>1926</v>
      </c>
      <c r="J34" s="27">
        <f t="shared" si="0"/>
        <v>2312</v>
      </c>
      <c r="K34" s="27">
        <f t="shared" si="0"/>
        <v>2680</v>
      </c>
      <c r="L34" s="27">
        <f t="shared" si="0"/>
        <v>3212</v>
      </c>
      <c r="M34" s="35">
        <f t="shared" si="0"/>
        <v>3722</v>
      </c>
      <c r="N34" s="26">
        <f t="shared" si="0"/>
        <v>1922</v>
      </c>
      <c r="O34" s="27">
        <f t="shared" si="0"/>
        <v>2442</v>
      </c>
      <c r="P34" s="27">
        <f t="shared" si="0"/>
        <v>2940</v>
      </c>
      <c r="Q34" s="27">
        <f t="shared" si="0"/>
        <v>3418</v>
      </c>
      <c r="R34" s="27">
        <f t="shared" si="1"/>
        <v>4110</v>
      </c>
      <c r="S34" s="35">
        <f t="shared" si="1"/>
        <v>4776</v>
      </c>
      <c r="T34" s="36">
        <f t="shared" si="1"/>
        <v>2694</v>
      </c>
      <c r="U34" s="27">
        <f t="shared" si="1"/>
        <v>3398</v>
      </c>
      <c r="V34" s="27">
        <f t="shared" si="1"/>
        <v>4070</v>
      </c>
      <c r="W34" s="27">
        <f t="shared" si="1"/>
        <v>4712</v>
      </c>
      <c r="X34" s="27">
        <f t="shared" si="1"/>
        <v>5636</v>
      </c>
      <c r="Y34" s="35">
        <f t="shared" si="1"/>
        <v>6520</v>
      </c>
    </row>
    <row r="35" spans="1:25" x14ac:dyDescent="0.2">
      <c r="A35" s="34">
        <v>2200</v>
      </c>
      <c r="B35" s="26">
        <v>0</v>
      </c>
      <c r="C35" s="27">
        <v>0</v>
      </c>
      <c r="D35" s="27">
        <v>0</v>
      </c>
      <c r="E35" s="27">
        <v>0</v>
      </c>
      <c r="F35" s="27">
        <v>0</v>
      </c>
      <c r="G35" s="28">
        <v>0</v>
      </c>
      <c r="H35" s="26">
        <f t="shared" si="0"/>
        <v>1674</v>
      </c>
      <c r="I35" s="27">
        <f t="shared" si="0"/>
        <v>2119</v>
      </c>
      <c r="J35" s="27">
        <f t="shared" si="0"/>
        <v>2543</v>
      </c>
      <c r="K35" s="27">
        <f t="shared" si="0"/>
        <v>2948</v>
      </c>
      <c r="L35" s="27">
        <f t="shared" si="0"/>
        <v>3533</v>
      </c>
      <c r="M35" s="35">
        <f t="shared" si="0"/>
        <v>4094</v>
      </c>
      <c r="N35" s="26">
        <f t="shared" si="0"/>
        <v>2114</v>
      </c>
      <c r="O35" s="27">
        <f t="shared" si="0"/>
        <v>2686</v>
      </c>
      <c r="P35" s="27">
        <f t="shared" si="0"/>
        <v>3234</v>
      </c>
      <c r="Q35" s="27">
        <f t="shared" si="0"/>
        <v>3760</v>
      </c>
      <c r="R35" s="27">
        <f t="shared" si="1"/>
        <v>4521</v>
      </c>
      <c r="S35" s="35">
        <f t="shared" si="1"/>
        <v>5254</v>
      </c>
      <c r="T35" s="36">
        <f t="shared" si="1"/>
        <v>2963</v>
      </c>
      <c r="U35" s="27">
        <f t="shared" si="1"/>
        <v>3738</v>
      </c>
      <c r="V35" s="27">
        <f t="shared" si="1"/>
        <v>4477</v>
      </c>
      <c r="W35" s="27">
        <f t="shared" si="1"/>
        <v>5183</v>
      </c>
      <c r="X35" s="27">
        <f t="shared" si="1"/>
        <v>6200</v>
      </c>
      <c r="Y35" s="35">
        <f t="shared" si="1"/>
        <v>7172</v>
      </c>
    </row>
    <row r="36" spans="1:25" x14ac:dyDescent="0.2">
      <c r="A36" s="34">
        <v>2400</v>
      </c>
      <c r="B36" s="26">
        <v>0</v>
      </c>
      <c r="C36" s="27">
        <v>0</v>
      </c>
      <c r="D36" s="27">
        <v>0</v>
      </c>
      <c r="E36" s="27">
        <v>0</v>
      </c>
      <c r="F36" s="27">
        <v>0</v>
      </c>
      <c r="G36" s="28">
        <v>0</v>
      </c>
      <c r="H36" s="26">
        <f t="shared" ref="H36:Y39" si="2">ROUND((H$13*($E$8/50)^H$14)*$A36/1000,0)</f>
        <v>1826</v>
      </c>
      <c r="I36" s="27">
        <f t="shared" si="2"/>
        <v>2311</v>
      </c>
      <c r="J36" s="27">
        <f t="shared" si="2"/>
        <v>2774</v>
      </c>
      <c r="K36" s="27">
        <f t="shared" si="2"/>
        <v>3216</v>
      </c>
      <c r="L36" s="27">
        <f t="shared" si="2"/>
        <v>3854</v>
      </c>
      <c r="M36" s="35">
        <f t="shared" si="2"/>
        <v>4466</v>
      </c>
      <c r="N36" s="26">
        <f t="shared" si="2"/>
        <v>2306</v>
      </c>
      <c r="O36" s="27">
        <f t="shared" si="2"/>
        <v>2930</v>
      </c>
      <c r="P36" s="27">
        <f t="shared" si="2"/>
        <v>3528</v>
      </c>
      <c r="Q36" s="27">
        <f t="shared" si="2"/>
        <v>4102</v>
      </c>
      <c r="R36" s="27">
        <f t="shared" si="2"/>
        <v>4932</v>
      </c>
      <c r="S36" s="35">
        <f t="shared" si="2"/>
        <v>5731</v>
      </c>
      <c r="T36" s="36">
        <f t="shared" si="2"/>
        <v>3233</v>
      </c>
      <c r="U36" s="27">
        <f t="shared" si="2"/>
        <v>4078</v>
      </c>
      <c r="V36" s="27">
        <f t="shared" si="2"/>
        <v>4884</v>
      </c>
      <c r="W36" s="27">
        <f t="shared" si="2"/>
        <v>5654</v>
      </c>
      <c r="X36" s="27">
        <f t="shared" si="2"/>
        <v>6763</v>
      </c>
      <c r="Y36" s="35">
        <f t="shared" si="2"/>
        <v>7824</v>
      </c>
    </row>
    <row r="37" spans="1:25" x14ac:dyDescent="0.2">
      <c r="A37" s="34">
        <v>2600</v>
      </c>
      <c r="B37" s="26">
        <v>0</v>
      </c>
      <c r="C37" s="27">
        <v>0</v>
      </c>
      <c r="D37" s="27">
        <v>0</v>
      </c>
      <c r="E37" s="27">
        <v>0</v>
      </c>
      <c r="F37" s="27">
        <v>0</v>
      </c>
      <c r="G37" s="28">
        <v>0</v>
      </c>
      <c r="H37" s="26">
        <f t="shared" si="2"/>
        <v>1979</v>
      </c>
      <c r="I37" s="27">
        <f t="shared" si="2"/>
        <v>2504</v>
      </c>
      <c r="J37" s="27">
        <f t="shared" si="2"/>
        <v>3006</v>
      </c>
      <c r="K37" s="27">
        <f t="shared" si="2"/>
        <v>3484</v>
      </c>
      <c r="L37" s="27">
        <f t="shared" si="2"/>
        <v>4176</v>
      </c>
      <c r="M37" s="35">
        <f t="shared" si="2"/>
        <v>4839</v>
      </c>
      <c r="N37" s="26">
        <f t="shared" si="2"/>
        <v>2499</v>
      </c>
      <c r="O37" s="27">
        <f t="shared" si="2"/>
        <v>3175</v>
      </c>
      <c r="P37" s="27">
        <f t="shared" si="2"/>
        <v>3822</v>
      </c>
      <c r="Q37" s="27">
        <f t="shared" si="2"/>
        <v>4443</v>
      </c>
      <c r="R37" s="27">
        <f t="shared" si="2"/>
        <v>5343</v>
      </c>
      <c r="S37" s="35">
        <f t="shared" si="2"/>
        <v>6209</v>
      </c>
      <c r="T37" s="36">
        <f t="shared" si="2"/>
        <v>3502</v>
      </c>
      <c r="U37" s="27">
        <f t="shared" si="2"/>
        <v>4417</v>
      </c>
      <c r="V37" s="27">
        <f t="shared" si="2"/>
        <v>5291</v>
      </c>
      <c r="W37" s="27">
        <f t="shared" si="2"/>
        <v>6126</v>
      </c>
      <c r="X37" s="27">
        <f t="shared" si="2"/>
        <v>7327</v>
      </c>
      <c r="Y37" s="35">
        <f t="shared" si="2"/>
        <v>8476</v>
      </c>
    </row>
    <row r="38" spans="1:25" x14ac:dyDescent="0.2">
      <c r="A38" s="34">
        <v>2800</v>
      </c>
      <c r="B38" s="26">
        <v>0</v>
      </c>
      <c r="C38" s="27">
        <v>0</v>
      </c>
      <c r="D38" s="27">
        <v>0</v>
      </c>
      <c r="E38" s="27">
        <v>0</v>
      </c>
      <c r="F38" s="27">
        <v>0</v>
      </c>
      <c r="G38" s="28">
        <v>0</v>
      </c>
      <c r="H38" s="26">
        <f t="shared" si="2"/>
        <v>2131</v>
      </c>
      <c r="I38" s="27">
        <f t="shared" si="2"/>
        <v>2696</v>
      </c>
      <c r="J38" s="27">
        <f t="shared" si="2"/>
        <v>3237</v>
      </c>
      <c r="K38" s="27">
        <f t="shared" si="2"/>
        <v>3752</v>
      </c>
      <c r="L38" s="27">
        <f t="shared" si="2"/>
        <v>4497</v>
      </c>
      <c r="M38" s="35">
        <f t="shared" si="2"/>
        <v>5211</v>
      </c>
      <c r="N38" s="26">
        <f t="shared" si="2"/>
        <v>2691</v>
      </c>
      <c r="O38" s="27">
        <f t="shared" si="2"/>
        <v>3419</v>
      </c>
      <c r="P38" s="27">
        <f t="shared" si="2"/>
        <v>4116</v>
      </c>
      <c r="Q38" s="27">
        <f t="shared" si="2"/>
        <v>4785</v>
      </c>
      <c r="R38" s="27">
        <f t="shared" si="2"/>
        <v>5754</v>
      </c>
      <c r="S38" s="35">
        <f t="shared" si="2"/>
        <v>6686</v>
      </c>
      <c r="T38" s="36">
        <f t="shared" si="2"/>
        <v>3772</v>
      </c>
      <c r="U38" s="27">
        <f t="shared" si="2"/>
        <v>4757</v>
      </c>
      <c r="V38" s="27">
        <f t="shared" si="2"/>
        <v>5698</v>
      </c>
      <c r="W38" s="27">
        <f t="shared" si="2"/>
        <v>6597</v>
      </c>
      <c r="X38" s="27">
        <f t="shared" si="2"/>
        <v>7890</v>
      </c>
      <c r="Y38" s="35">
        <f t="shared" si="2"/>
        <v>9128</v>
      </c>
    </row>
    <row r="39" spans="1:25" ht="13.5" thickBot="1" x14ac:dyDescent="0.25">
      <c r="A39" s="37">
        <v>3000</v>
      </c>
      <c r="B39" s="38">
        <v>0</v>
      </c>
      <c r="C39" s="39">
        <v>0</v>
      </c>
      <c r="D39" s="39">
        <v>0</v>
      </c>
      <c r="E39" s="39">
        <v>0</v>
      </c>
      <c r="F39" s="39">
        <v>0</v>
      </c>
      <c r="G39" s="40">
        <v>0</v>
      </c>
      <c r="H39" s="38">
        <f t="shared" si="2"/>
        <v>2283</v>
      </c>
      <c r="I39" s="39">
        <f t="shared" si="2"/>
        <v>2889</v>
      </c>
      <c r="J39" s="39">
        <f t="shared" si="2"/>
        <v>3468</v>
      </c>
      <c r="K39" s="39">
        <f t="shared" si="2"/>
        <v>4020</v>
      </c>
      <c r="L39" s="39">
        <f t="shared" si="2"/>
        <v>4818</v>
      </c>
      <c r="M39" s="41">
        <f t="shared" si="2"/>
        <v>5583</v>
      </c>
      <c r="N39" s="38">
        <f t="shared" si="2"/>
        <v>2883</v>
      </c>
      <c r="O39" s="39">
        <f t="shared" si="2"/>
        <v>3663</v>
      </c>
      <c r="P39" s="39">
        <f t="shared" si="2"/>
        <v>4410</v>
      </c>
      <c r="Q39" s="39">
        <f t="shared" si="2"/>
        <v>5127</v>
      </c>
      <c r="R39" s="39">
        <f t="shared" si="2"/>
        <v>6165</v>
      </c>
      <c r="S39" s="41">
        <f t="shared" si="2"/>
        <v>7164</v>
      </c>
      <c r="T39" s="42">
        <f t="shared" si="2"/>
        <v>4041</v>
      </c>
      <c r="U39" s="39">
        <f t="shared" si="2"/>
        <v>5097</v>
      </c>
      <c r="V39" s="39">
        <f t="shared" si="2"/>
        <v>6105</v>
      </c>
      <c r="W39" s="39">
        <f t="shared" si="2"/>
        <v>7068</v>
      </c>
      <c r="X39" s="39">
        <f t="shared" si="2"/>
        <v>8454</v>
      </c>
      <c r="Y39" s="41">
        <f t="shared" si="2"/>
        <v>9780</v>
      </c>
    </row>
  </sheetData>
  <sheetProtection algorithmName="SHA-512" hashValue="lkd1VzUNCsnUEDeojuWxeDisNyh0sP8+bGE3a0stcfLeV1deTupiEd3+5+m6v97I0JRnjPezSR80mIs9mWAqPg==" saltValue="8F1H2igCPuAusHi9bhVueQ==" spinCount="100000" sheet="1" objects="1" scenarios="1"/>
  <mergeCells count="15">
    <mergeCell ref="B17:G17"/>
    <mergeCell ref="H17:M17"/>
    <mergeCell ref="N17:S17"/>
    <mergeCell ref="T17:Y17"/>
    <mergeCell ref="A6:D6"/>
    <mergeCell ref="A7:D7"/>
    <mergeCell ref="A8:D8"/>
    <mergeCell ref="A9:D9"/>
    <mergeCell ref="H9:M9"/>
    <mergeCell ref="A1:M2"/>
    <mergeCell ref="A4:D4"/>
    <mergeCell ref="H4:J4"/>
    <mergeCell ref="K4:L4"/>
    <mergeCell ref="A5:D5"/>
    <mergeCell ref="H5:K5"/>
  </mergeCells>
  <conditionalFormatting sqref="B20:Y39">
    <cfRule type="cellIs" dxfId="122" priority="1" operator="equal">
      <formula>0</formula>
    </cfRule>
    <cfRule type="cellIs" dxfId="121" priority="2" operator="notBetween">
      <formula>$L$10</formula>
      <formula>$L$11</formula>
    </cfRule>
    <cfRule type="cellIs" dxfId="120" priority="3" operator="between">
      <formula>$L$10</formula>
      <formula>$L$11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25B38-4489-4DD8-8EC2-B95A3B03AAE4}">
  <dimension ref="A1:Y39"/>
  <sheetViews>
    <sheetView zoomScale="80" zoomScaleNormal="80" workbookViewId="0">
      <selection sqref="A1:M2"/>
    </sheetView>
  </sheetViews>
  <sheetFormatPr defaultColWidth="7.7109375" defaultRowHeight="12.75" x14ac:dyDescent="0.2"/>
  <cols>
    <col min="1" max="4" width="7.85546875" style="3" bestFit="1" customWidth="1"/>
    <col min="5" max="16384" width="7.7109375" style="3"/>
  </cols>
  <sheetData>
    <row r="1" spans="1:25" x14ac:dyDescent="0.2">
      <c r="A1" s="82" t="s">
        <v>18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4"/>
      <c r="N1" s="1"/>
      <c r="O1" s="1"/>
      <c r="P1" s="2"/>
    </row>
    <row r="2" spans="1:25" ht="13.5" thickBot="1" x14ac:dyDescent="0.25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  <c r="N2" s="1"/>
      <c r="O2" s="1"/>
    </row>
    <row r="3" spans="1:25" ht="13.5" thickBot="1" x14ac:dyDescent="0.25">
      <c r="N3" s="1"/>
      <c r="O3" s="1"/>
    </row>
    <row r="4" spans="1:25" ht="25.5" thickBot="1" x14ac:dyDescent="0.25">
      <c r="A4" s="75" t="s">
        <v>1</v>
      </c>
      <c r="B4" s="76"/>
      <c r="C4" s="76"/>
      <c r="D4" s="77"/>
      <c r="E4" s="4">
        <v>75</v>
      </c>
      <c r="F4" s="5" t="s">
        <v>2</v>
      </c>
      <c r="G4" s="6"/>
      <c r="H4" s="88" t="s">
        <v>3</v>
      </c>
      <c r="I4" s="89"/>
      <c r="J4" s="90"/>
      <c r="K4" s="91">
        <v>1000</v>
      </c>
      <c r="L4" s="92"/>
      <c r="M4" s="7" t="s">
        <v>4</v>
      </c>
    </row>
    <row r="5" spans="1:25" ht="25.5" thickBot="1" x14ac:dyDescent="0.25">
      <c r="A5" s="75" t="s">
        <v>5</v>
      </c>
      <c r="B5" s="76"/>
      <c r="C5" s="76"/>
      <c r="D5" s="77"/>
      <c r="E5" s="8">
        <v>65</v>
      </c>
      <c r="F5" s="5" t="s">
        <v>2</v>
      </c>
      <c r="G5" s="6"/>
      <c r="H5" s="88" t="s">
        <v>6</v>
      </c>
      <c r="I5" s="89"/>
      <c r="J5" s="89"/>
      <c r="K5" s="90"/>
      <c r="L5" s="9">
        <v>5</v>
      </c>
      <c r="M5" s="7" t="s">
        <v>7</v>
      </c>
    </row>
    <row r="6" spans="1:25" ht="25.5" thickBot="1" x14ac:dyDescent="0.25">
      <c r="A6" s="75" t="s">
        <v>8</v>
      </c>
      <c r="B6" s="76"/>
      <c r="C6" s="76"/>
      <c r="D6" s="77"/>
      <c r="E6" s="10">
        <v>20</v>
      </c>
      <c r="F6" s="5" t="s">
        <v>2</v>
      </c>
      <c r="G6" s="6"/>
      <c r="H6" s="6"/>
      <c r="I6" s="6"/>
      <c r="J6" s="6"/>
      <c r="K6" s="6"/>
      <c r="L6" s="6"/>
      <c r="M6" s="6"/>
    </row>
    <row r="7" spans="1:25" ht="25.5" thickBot="1" x14ac:dyDescent="0.25">
      <c r="A7" s="78"/>
      <c r="B7" s="78"/>
      <c r="C7" s="78"/>
      <c r="D7" s="78"/>
      <c r="E7" s="11"/>
      <c r="F7" s="5"/>
      <c r="G7" s="6"/>
      <c r="H7" s="6"/>
      <c r="I7" s="6"/>
      <c r="J7" s="6"/>
      <c r="K7" s="6"/>
      <c r="L7" s="6"/>
      <c r="M7" s="6"/>
    </row>
    <row r="8" spans="1:25" ht="25.5" thickBot="1" x14ac:dyDescent="0.25">
      <c r="A8" s="75" t="s">
        <v>9</v>
      </c>
      <c r="B8" s="76"/>
      <c r="C8" s="76"/>
      <c r="D8" s="77"/>
      <c r="E8" s="12">
        <f>IF(E9&lt;0.7,(E$4-E$5)/(LN((E$4-E$6)/(E$5-E$6))),(($E$4+$E$5)/2)-$E$6)</f>
        <v>50</v>
      </c>
      <c r="F8" s="5"/>
      <c r="G8" s="6"/>
      <c r="H8" s="52"/>
      <c r="I8" s="52"/>
      <c r="J8" s="52"/>
      <c r="K8" s="52"/>
      <c r="L8" s="52"/>
      <c r="M8" s="52"/>
    </row>
    <row r="9" spans="1:25" ht="25.5" hidden="1" thickBot="1" x14ac:dyDescent="0.25">
      <c r="A9" s="75" t="s">
        <v>10</v>
      </c>
      <c r="B9" s="76"/>
      <c r="C9" s="76"/>
      <c r="D9" s="77"/>
      <c r="E9" s="13">
        <f>($E$5-$E$6)/($E$4-$E$6)</f>
        <v>0.81818181818181823</v>
      </c>
      <c r="F9" s="5"/>
      <c r="G9" s="6"/>
      <c r="H9" s="79" t="str">
        <f>IF(E9&lt;0.7,"Logarithmic","Arithmetic")</f>
        <v>Arithmetic</v>
      </c>
      <c r="I9" s="80"/>
      <c r="J9" s="80"/>
      <c r="K9" s="80"/>
      <c r="L9" s="80"/>
      <c r="M9" s="81"/>
    </row>
    <row r="10" spans="1:25" hidden="1" x14ac:dyDescent="0.2">
      <c r="L10" s="3">
        <f>K4-(K4*(L5/100))</f>
        <v>950</v>
      </c>
    </row>
    <row r="11" spans="1:25" hidden="1" x14ac:dyDescent="0.2">
      <c r="L11" s="3">
        <f>K4+(K4*(L5/100))</f>
        <v>1050</v>
      </c>
    </row>
    <row r="12" spans="1:25" hidden="1" x14ac:dyDescent="0.2"/>
    <row r="13" spans="1:25" s="15" customFormat="1" ht="10.5" hidden="1" x14ac:dyDescent="0.15">
      <c r="A13" s="14" t="s">
        <v>11</v>
      </c>
      <c r="B13" s="15">
        <v>546</v>
      </c>
      <c r="C13" s="15">
        <v>711</v>
      </c>
      <c r="D13" s="15">
        <v>868</v>
      </c>
      <c r="E13" s="15">
        <v>1018</v>
      </c>
      <c r="F13" s="15">
        <v>1230</v>
      </c>
      <c r="G13" s="15">
        <v>1427</v>
      </c>
      <c r="H13" s="15">
        <v>761</v>
      </c>
      <c r="I13" s="15">
        <v>963</v>
      </c>
      <c r="J13" s="15">
        <v>1156</v>
      </c>
      <c r="K13" s="15">
        <v>1340</v>
      </c>
      <c r="L13" s="15">
        <v>1606</v>
      </c>
      <c r="M13" s="15">
        <v>1861</v>
      </c>
      <c r="N13" s="15">
        <v>961</v>
      </c>
      <c r="O13" s="15">
        <v>1221</v>
      </c>
      <c r="P13" s="15">
        <v>1470</v>
      </c>
      <c r="Q13" s="15">
        <v>1709</v>
      </c>
      <c r="R13" s="15">
        <v>2055</v>
      </c>
      <c r="S13" s="15">
        <v>2388</v>
      </c>
      <c r="T13" s="15">
        <v>1347</v>
      </c>
      <c r="U13" s="15">
        <v>1699</v>
      </c>
      <c r="V13" s="15">
        <v>2035</v>
      </c>
      <c r="W13" s="15">
        <v>2356</v>
      </c>
      <c r="X13" s="15">
        <v>2818</v>
      </c>
      <c r="Y13" s="15">
        <v>3260</v>
      </c>
    </row>
    <row r="14" spans="1:25" s="17" customFormat="1" ht="10.5" hidden="1" x14ac:dyDescent="0.15">
      <c r="A14" s="16" t="s">
        <v>12</v>
      </c>
      <c r="B14" s="17">
        <v>1.2981</v>
      </c>
      <c r="C14" s="17">
        <v>1.3026</v>
      </c>
      <c r="D14" s="17">
        <v>1.3069999999999999</v>
      </c>
      <c r="E14" s="17">
        <v>1.3115000000000001</v>
      </c>
      <c r="F14" s="17">
        <v>1.3143</v>
      </c>
      <c r="G14" s="17">
        <v>1.3169999999999999</v>
      </c>
      <c r="H14" s="17">
        <v>1.2803</v>
      </c>
      <c r="I14" s="17">
        <v>1.294</v>
      </c>
      <c r="J14" s="17">
        <v>1.3076000000000001</v>
      </c>
      <c r="K14" s="17">
        <v>1.3212999999999999</v>
      </c>
      <c r="L14" s="17">
        <v>1.3302</v>
      </c>
      <c r="M14" s="17">
        <v>1.339</v>
      </c>
      <c r="N14" s="17">
        <v>1.3093999999999999</v>
      </c>
      <c r="O14" s="17">
        <v>1.3182</v>
      </c>
      <c r="P14" s="17">
        <v>1.327</v>
      </c>
      <c r="Q14" s="17">
        <v>1.3358000000000001</v>
      </c>
      <c r="R14" s="17">
        <v>1.3460000000000001</v>
      </c>
      <c r="S14" s="17">
        <v>1.3561000000000001</v>
      </c>
      <c r="T14" s="17">
        <v>1.3140000000000001</v>
      </c>
      <c r="U14" s="17">
        <v>1.3254999999999999</v>
      </c>
      <c r="V14" s="17">
        <v>1.3371</v>
      </c>
      <c r="W14" s="17">
        <v>1.3486</v>
      </c>
      <c r="X14" s="17">
        <v>1.3543000000000001</v>
      </c>
      <c r="Y14" s="17">
        <v>1.36</v>
      </c>
    </row>
    <row r="15" spans="1:25" hidden="1" x14ac:dyDescent="0.2">
      <c r="A15" s="18"/>
    </row>
    <row r="16" spans="1:25" ht="13.5" thickBot="1" x14ac:dyDescent="0.25">
      <c r="A16" s="18"/>
    </row>
    <row r="17" spans="1:25" ht="13.5" thickBot="1" x14ac:dyDescent="0.25">
      <c r="A17" s="19" t="s">
        <v>13</v>
      </c>
      <c r="B17" s="69">
        <v>11</v>
      </c>
      <c r="C17" s="70"/>
      <c r="D17" s="70"/>
      <c r="E17" s="70"/>
      <c r="F17" s="70"/>
      <c r="G17" s="71"/>
      <c r="H17" s="69">
        <v>21</v>
      </c>
      <c r="I17" s="70"/>
      <c r="J17" s="70"/>
      <c r="K17" s="70"/>
      <c r="L17" s="70"/>
      <c r="M17" s="71"/>
      <c r="N17" s="69">
        <v>22</v>
      </c>
      <c r="O17" s="70"/>
      <c r="P17" s="70"/>
      <c r="Q17" s="70"/>
      <c r="R17" s="70"/>
      <c r="S17" s="71"/>
      <c r="T17" s="72">
        <v>33</v>
      </c>
      <c r="U17" s="73"/>
      <c r="V17" s="73"/>
      <c r="W17" s="73"/>
      <c r="X17" s="73"/>
      <c r="Y17" s="74"/>
    </row>
    <row r="18" spans="1:25" x14ac:dyDescent="0.2">
      <c r="A18" s="20" t="s">
        <v>14</v>
      </c>
      <c r="B18" s="43">
        <v>300</v>
      </c>
      <c r="C18" s="45">
        <v>400</v>
      </c>
      <c r="D18" s="44">
        <v>500</v>
      </c>
      <c r="E18" s="44">
        <v>600</v>
      </c>
      <c r="F18" s="44">
        <v>750</v>
      </c>
      <c r="G18" s="46">
        <v>900</v>
      </c>
      <c r="H18" s="43">
        <v>300</v>
      </c>
      <c r="I18" s="45">
        <v>400</v>
      </c>
      <c r="J18" s="44">
        <v>500</v>
      </c>
      <c r="K18" s="44">
        <v>600</v>
      </c>
      <c r="L18" s="44">
        <v>750</v>
      </c>
      <c r="M18" s="46">
        <v>900</v>
      </c>
      <c r="N18" s="43">
        <v>300</v>
      </c>
      <c r="O18" s="45">
        <v>400</v>
      </c>
      <c r="P18" s="44">
        <v>500</v>
      </c>
      <c r="Q18" s="44">
        <v>600</v>
      </c>
      <c r="R18" s="44">
        <v>750</v>
      </c>
      <c r="S18" s="46">
        <v>900</v>
      </c>
      <c r="T18" s="43">
        <v>300</v>
      </c>
      <c r="U18" s="45">
        <v>400</v>
      </c>
      <c r="V18" s="44">
        <v>500</v>
      </c>
      <c r="W18" s="44">
        <v>600</v>
      </c>
      <c r="X18" s="44">
        <v>750</v>
      </c>
      <c r="Y18" s="46">
        <v>900</v>
      </c>
    </row>
    <row r="19" spans="1:25" ht="13.5" thickBot="1" x14ac:dyDescent="0.25">
      <c r="A19" s="21" t="s">
        <v>15</v>
      </c>
      <c r="B19" s="22" t="s">
        <v>16</v>
      </c>
      <c r="C19" s="23" t="s">
        <v>16</v>
      </c>
      <c r="D19" s="23" t="s">
        <v>16</v>
      </c>
      <c r="E19" s="23" t="s">
        <v>16</v>
      </c>
      <c r="F19" s="23" t="s">
        <v>16</v>
      </c>
      <c r="G19" s="24" t="s">
        <v>16</v>
      </c>
      <c r="H19" s="22" t="s">
        <v>16</v>
      </c>
      <c r="I19" s="23" t="s">
        <v>16</v>
      </c>
      <c r="J19" s="23" t="s">
        <v>16</v>
      </c>
      <c r="K19" s="23" t="s">
        <v>16</v>
      </c>
      <c r="L19" s="23" t="s">
        <v>16</v>
      </c>
      <c r="M19" s="24" t="s">
        <v>16</v>
      </c>
      <c r="N19" s="22" t="s">
        <v>16</v>
      </c>
      <c r="O19" s="23" t="s">
        <v>16</v>
      </c>
      <c r="P19" s="23" t="s">
        <v>16</v>
      </c>
      <c r="Q19" s="23" t="s">
        <v>16</v>
      </c>
      <c r="R19" s="23" t="s">
        <v>16</v>
      </c>
      <c r="S19" s="24" t="s">
        <v>16</v>
      </c>
      <c r="T19" s="22" t="s">
        <v>16</v>
      </c>
      <c r="U19" s="23" t="s">
        <v>16</v>
      </c>
      <c r="V19" s="23" t="s">
        <v>16</v>
      </c>
      <c r="W19" s="23" t="s">
        <v>16</v>
      </c>
      <c r="X19" s="23" t="s">
        <v>16</v>
      </c>
      <c r="Y19" s="24" t="s">
        <v>16</v>
      </c>
    </row>
    <row r="20" spans="1:25" x14ac:dyDescent="0.2">
      <c r="A20" s="25">
        <v>400</v>
      </c>
      <c r="B20" s="29">
        <f t="shared" ref="B20:Q35" si="0">ROUND((B$13*($E$8/50)^B$14)*$A20/1000,0)</f>
        <v>218</v>
      </c>
      <c r="C20" s="30">
        <f t="shared" si="0"/>
        <v>284</v>
      </c>
      <c r="D20" s="30">
        <f t="shared" si="0"/>
        <v>347</v>
      </c>
      <c r="E20" s="30">
        <f t="shared" si="0"/>
        <v>407</v>
      </c>
      <c r="F20" s="30">
        <f t="shared" si="0"/>
        <v>492</v>
      </c>
      <c r="G20" s="31">
        <f t="shared" si="0"/>
        <v>571</v>
      </c>
      <c r="H20" s="29">
        <f t="shared" si="0"/>
        <v>304</v>
      </c>
      <c r="I20" s="30">
        <f t="shared" si="0"/>
        <v>385</v>
      </c>
      <c r="J20" s="30">
        <f t="shared" si="0"/>
        <v>462</v>
      </c>
      <c r="K20" s="30">
        <f t="shared" si="0"/>
        <v>536</v>
      </c>
      <c r="L20" s="30">
        <f t="shared" si="0"/>
        <v>642</v>
      </c>
      <c r="M20" s="32">
        <f t="shared" si="0"/>
        <v>744</v>
      </c>
      <c r="N20" s="29">
        <f t="shared" si="0"/>
        <v>384</v>
      </c>
      <c r="O20" s="30">
        <f t="shared" si="0"/>
        <v>488</v>
      </c>
      <c r="P20" s="30">
        <f t="shared" si="0"/>
        <v>588</v>
      </c>
      <c r="Q20" s="30">
        <f t="shared" si="0"/>
        <v>684</v>
      </c>
      <c r="R20" s="30">
        <f t="shared" ref="R20:Y35" si="1">ROUND((R$13*($E$8/50)^R$14)*$A20/1000,0)</f>
        <v>822</v>
      </c>
      <c r="S20" s="32">
        <f t="shared" si="1"/>
        <v>955</v>
      </c>
      <c r="T20" s="33">
        <f t="shared" si="1"/>
        <v>539</v>
      </c>
      <c r="U20" s="30">
        <f t="shared" si="1"/>
        <v>680</v>
      </c>
      <c r="V20" s="30">
        <f t="shared" si="1"/>
        <v>814</v>
      </c>
      <c r="W20" s="30">
        <f t="shared" si="1"/>
        <v>942</v>
      </c>
      <c r="X20" s="30">
        <f t="shared" si="1"/>
        <v>1127</v>
      </c>
      <c r="Y20" s="32">
        <f t="shared" si="1"/>
        <v>1304</v>
      </c>
    </row>
    <row r="21" spans="1:25" x14ac:dyDescent="0.2">
      <c r="A21" s="34">
        <v>500</v>
      </c>
      <c r="B21" s="26">
        <f t="shared" si="0"/>
        <v>273</v>
      </c>
      <c r="C21" s="27">
        <f t="shared" si="0"/>
        <v>356</v>
      </c>
      <c r="D21" s="27">
        <f t="shared" si="0"/>
        <v>434</v>
      </c>
      <c r="E21" s="27">
        <f t="shared" si="0"/>
        <v>509</v>
      </c>
      <c r="F21" s="27">
        <f t="shared" si="0"/>
        <v>615</v>
      </c>
      <c r="G21" s="28">
        <f t="shared" si="0"/>
        <v>714</v>
      </c>
      <c r="H21" s="26">
        <f t="shared" si="0"/>
        <v>381</v>
      </c>
      <c r="I21" s="27">
        <f t="shared" si="0"/>
        <v>482</v>
      </c>
      <c r="J21" s="27">
        <f t="shared" si="0"/>
        <v>578</v>
      </c>
      <c r="K21" s="27">
        <f t="shared" si="0"/>
        <v>670</v>
      </c>
      <c r="L21" s="27">
        <f t="shared" si="0"/>
        <v>803</v>
      </c>
      <c r="M21" s="35">
        <f t="shared" si="0"/>
        <v>931</v>
      </c>
      <c r="N21" s="26">
        <f t="shared" si="0"/>
        <v>481</v>
      </c>
      <c r="O21" s="27">
        <f t="shared" si="0"/>
        <v>611</v>
      </c>
      <c r="P21" s="27">
        <f t="shared" si="0"/>
        <v>735</v>
      </c>
      <c r="Q21" s="27">
        <f t="shared" si="0"/>
        <v>855</v>
      </c>
      <c r="R21" s="27">
        <f t="shared" si="1"/>
        <v>1028</v>
      </c>
      <c r="S21" s="35">
        <f t="shared" si="1"/>
        <v>1194</v>
      </c>
      <c r="T21" s="36">
        <f t="shared" si="1"/>
        <v>674</v>
      </c>
      <c r="U21" s="27">
        <f t="shared" si="1"/>
        <v>850</v>
      </c>
      <c r="V21" s="27">
        <f t="shared" si="1"/>
        <v>1018</v>
      </c>
      <c r="W21" s="27">
        <f t="shared" si="1"/>
        <v>1178</v>
      </c>
      <c r="X21" s="27">
        <f t="shared" si="1"/>
        <v>1409</v>
      </c>
      <c r="Y21" s="35">
        <f t="shared" si="1"/>
        <v>1630</v>
      </c>
    </row>
    <row r="22" spans="1:25" x14ac:dyDescent="0.2">
      <c r="A22" s="34">
        <v>600</v>
      </c>
      <c r="B22" s="26">
        <f t="shared" si="0"/>
        <v>328</v>
      </c>
      <c r="C22" s="27">
        <f t="shared" si="0"/>
        <v>427</v>
      </c>
      <c r="D22" s="27">
        <f t="shared" si="0"/>
        <v>521</v>
      </c>
      <c r="E22" s="27">
        <f t="shared" si="0"/>
        <v>611</v>
      </c>
      <c r="F22" s="27">
        <f t="shared" si="0"/>
        <v>738</v>
      </c>
      <c r="G22" s="28">
        <f t="shared" si="0"/>
        <v>856</v>
      </c>
      <c r="H22" s="26">
        <f t="shared" si="0"/>
        <v>457</v>
      </c>
      <c r="I22" s="27">
        <f t="shared" si="0"/>
        <v>578</v>
      </c>
      <c r="J22" s="27">
        <f t="shared" si="0"/>
        <v>694</v>
      </c>
      <c r="K22" s="27">
        <f t="shared" si="0"/>
        <v>804</v>
      </c>
      <c r="L22" s="27">
        <f t="shared" si="0"/>
        <v>964</v>
      </c>
      <c r="M22" s="35">
        <f t="shared" si="0"/>
        <v>1117</v>
      </c>
      <c r="N22" s="26">
        <f t="shared" si="0"/>
        <v>577</v>
      </c>
      <c r="O22" s="27">
        <f t="shared" si="0"/>
        <v>733</v>
      </c>
      <c r="P22" s="27">
        <f t="shared" si="0"/>
        <v>882</v>
      </c>
      <c r="Q22" s="27">
        <f t="shared" si="0"/>
        <v>1025</v>
      </c>
      <c r="R22" s="27">
        <f t="shared" si="1"/>
        <v>1233</v>
      </c>
      <c r="S22" s="35">
        <f t="shared" si="1"/>
        <v>1433</v>
      </c>
      <c r="T22" s="36">
        <f t="shared" si="1"/>
        <v>808</v>
      </c>
      <c r="U22" s="27">
        <f t="shared" si="1"/>
        <v>1019</v>
      </c>
      <c r="V22" s="27">
        <f t="shared" si="1"/>
        <v>1221</v>
      </c>
      <c r="W22" s="27">
        <f t="shared" si="1"/>
        <v>1414</v>
      </c>
      <c r="X22" s="27">
        <f t="shared" si="1"/>
        <v>1691</v>
      </c>
      <c r="Y22" s="35">
        <f t="shared" si="1"/>
        <v>1956</v>
      </c>
    </row>
    <row r="23" spans="1:25" x14ac:dyDescent="0.2">
      <c r="A23" s="34">
        <v>700</v>
      </c>
      <c r="B23" s="26">
        <f t="shared" si="0"/>
        <v>382</v>
      </c>
      <c r="C23" s="27">
        <f t="shared" si="0"/>
        <v>498</v>
      </c>
      <c r="D23" s="27">
        <f t="shared" si="0"/>
        <v>608</v>
      </c>
      <c r="E23" s="27">
        <f t="shared" si="0"/>
        <v>713</v>
      </c>
      <c r="F23" s="27">
        <f t="shared" si="0"/>
        <v>861</v>
      </c>
      <c r="G23" s="28">
        <f t="shared" si="0"/>
        <v>999</v>
      </c>
      <c r="H23" s="26">
        <f t="shared" si="0"/>
        <v>533</v>
      </c>
      <c r="I23" s="27">
        <f t="shared" si="0"/>
        <v>674</v>
      </c>
      <c r="J23" s="27">
        <f t="shared" si="0"/>
        <v>809</v>
      </c>
      <c r="K23" s="27">
        <f t="shared" si="0"/>
        <v>938</v>
      </c>
      <c r="L23" s="27">
        <f t="shared" si="0"/>
        <v>1124</v>
      </c>
      <c r="M23" s="35">
        <f t="shared" si="0"/>
        <v>1303</v>
      </c>
      <c r="N23" s="26">
        <f t="shared" si="0"/>
        <v>673</v>
      </c>
      <c r="O23" s="27">
        <f t="shared" si="0"/>
        <v>855</v>
      </c>
      <c r="P23" s="27">
        <f t="shared" si="0"/>
        <v>1029</v>
      </c>
      <c r="Q23" s="27">
        <f t="shared" si="0"/>
        <v>1196</v>
      </c>
      <c r="R23" s="27">
        <f t="shared" si="1"/>
        <v>1439</v>
      </c>
      <c r="S23" s="35">
        <f t="shared" si="1"/>
        <v>1672</v>
      </c>
      <c r="T23" s="36">
        <f t="shared" si="1"/>
        <v>943</v>
      </c>
      <c r="U23" s="27">
        <f t="shared" si="1"/>
        <v>1189</v>
      </c>
      <c r="V23" s="27">
        <f t="shared" si="1"/>
        <v>1425</v>
      </c>
      <c r="W23" s="27">
        <f t="shared" si="1"/>
        <v>1649</v>
      </c>
      <c r="X23" s="27">
        <f t="shared" si="1"/>
        <v>1973</v>
      </c>
      <c r="Y23" s="35">
        <f t="shared" si="1"/>
        <v>2282</v>
      </c>
    </row>
    <row r="24" spans="1:25" x14ac:dyDescent="0.2">
      <c r="A24" s="34">
        <v>800</v>
      </c>
      <c r="B24" s="26">
        <f t="shared" si="0"/>
        <v>437</v>
      </c>
      <c r="C24" s="27">
        <f t="shared" si="0"/>
        <v>569</v>
      </c>
      <c r="D24" s="27">
        <f t="shared" si="0"/>
        <v>694</v>
      </c>
      <c r="E24" s="27">
        <f t="shared" si="0"/>
        <v>814</v>
      </c>
      <c r="F24" s="27">
        <f t="shared" si="0"/>
        <v>984</v>
      </c>
      <c r="G24" s="28">
        <f t="shared" si="0"/>
        <v>1142</v>
      </c>
      <c r="H24" s="26">
        <f t="shared" si="0"/>
        <v>609</v>
      </c>
      <c r="I24" s="27">
        <f t="shared" si="0"/>
        <v>770</v>
      </c>
      <c r="J24" s="27">
        <f t="shared" si="0"/>
        <v>925</v>
      </c>
      <c r="K24" s="27">
        <f t="shared" si="0"/>
        <v>1072</v>
      </c>
      <c r="L24" s="27">
        <f t="shared" si="0"/>
        <v>1285</v>
      </c>
      <c r="M24" s="35">
        <f t="shared" si="0"/>
        <v>1489</v>
      </c>
      <c r="N24" s="26">
        <f t="shared" si="0"/>
        <v>769</v>
      </c>
      <c r="O24" s="27">
        <f t="shared" si="0"/>
        <v>977</v>
      </c>
      <c r="P24" s="27">
        <f t="shared" si="0"/>
        <v>1176</v>
      </c>
      <c r="Q24" s="27">
        <f t="shared" si="0"/>
        <v>1367</v>
      </c>
      <c r="R24" s="27">
        <f t="shared" si="1"/>
        <v>1644</v>
      </c>
      <c r="S24" s="35">
        <f t="shared" si="1"/>
        <v>1910</v>
      </c>
      <c r="T24" s="36">
        <f t="shared" si="1"/>
        <v>1078</v>
      </c>
      <c r="U24" s="27">
        <f t="shared" si="1"/>
        <v>1359</v>
      </c>
      <c r="V24" s="27">
        <f t="shared" si="1"/>
        <v>1628</v>
      </c>
      <c r="W24" s="27">
        <f t="shared" si="1"/>
        <v>1885</v>
      </c>
      <c r="X24" s="27">
        <f t="shared" si="1"/>
        <v>2254</v>
      </c>
      <c r="Y24" s="35">
        <f t="shared" si="1"/>
        <v>2608</v>
      </c>
    </row>
    <row r="25" spans="1:25" x14ac:dyDescent="0.2">
      <c r="A25" s="34">
        <v>900</v>
      </c>
      <c r="B25" s="26">
        <f t="shared" si="0"/>
        <v>491</v>
      </c>
      <c r="C25" s="27">
        <f t="shared" si="0"/>
        <v>640</v>
      </c>
      <c r="D25" s="27">
        <f t="shared" si="0"/>
        <v>781</v>
      </c>
      <c r="E25" s="27">
        <f t="shared" si="0"/>
        <v>916</v>
      </c>
      <c r="F25" s="27">
        <f t="shared" si="0"/>
        <v>1107</v>
      </c>
      <c r="G25" s="28">
        <f t="shared" si="0"/>
        <v>1284</v>
      </c>
      <c r="H25" s="26">
        <f t="shared" si="0"/>
        <v>685</v>
      </c>
      <c r="I25" s="27">
        <f t="shared" si="0"/>
        <v>867</v>
      </c>
      <c r="J25" s="27">
        <f t="shared" si="0"/>
        <v>1040</v>
      </c>
      <c r="K25" s="27">
        <f t="shared" si="0"/>
        <v>1206</v>
      </c>
      <c r="L25" s="27">
        <f t="shared" si="0"/>
        <v>1445</v>
      </c>
      <c r="M25" s="35">
        <f t="shared" si="0"/>
        <v>1675</v>
      </c>
      <c r="N25" s="26">
        <f t="shared" si="0"/>
        <v>865</v>
      </c>
      <c r="O25" s="27">
        <f t="shared" si="0"/>
        <v>1099</v>
      </c>
      <c r="P25" s="27">
        <f t="shared" si="0"/>
        <v>1323</v>
      </c>
      <c r="Q25" s="27">
        <f t="shared" si="0"/>
        <v>1538</v>
      </c>
      <c r="R25" s="27">
        <f t="shared" si="1"/>
        <v>1850</v>
      </c>
      <c r="S25" s="35">
        <f t="shared" si="1"/>
        <v>2149</v>
      </c>
      <c r="T25" s="36">
        <f t="shared" si="1"/>
        <v>1212</v>
      </c>
      <c r="U25" s="27">
        <f t="shared" si="1"/>
        <v>1529</v>
      </c>
      <c r="V25" s="27">
        <f t="shared" si="1"/>
        <v>1832</v>
      </c>
      <c r="W25" s="27">
        <f t="shared" si="1"/>
        <v>2120</v>
      </c>
      <c r="X25" s="27">
        <f t="shared" si="1"/>
        <v>2536</v>
      </c>
      <c r="Y25" s="35">
        <f t="shared" si="1"/>
        <v>2934</v>
      </c>
    </row>
    <row r="26" spans="1:25" x14ac:dyDescent="0.2">
      <c r="A26" s="34">
        <v>1000</v>
      </c>
      <c r="B26" s="26">
        <f t="shared" si="0"/>
        <v>546</v>
      </c>
      <c r="C26" s="27">
        <f t="shared" si="0"/>
        <v>711</v>
      </c>
      <c r="D26" s="27">
        <f t="shared" si="0"/>
        <v>868</v>
      </c>
      <c r="E26" s="27">
        <f t="shared" si="0"/>
        <v>1018</v>
      </c>
      <c r="F26" s="27">
        <f t="shared" si="0"/>
        <v>1230</v>
      </c>
      <c r="G26" s="28">
        <f t="shared" si="0"/>
        <v>1427</v>
      </c>
      <c r="H26" s="26">
        <f t="shared" si="0"/>
        <v>761</v>
      </c>
      <c r="I26" s="27">
        <f t="shared" si="0"/>
        <v>963</v>
      </c>
      <c r="J26" s="27">
        <f t="shared" si="0"/>
        <v>1156</v>
      </c>
      <c r="K26" s="27">
        <f t="shared" si="0"/>
        <v>1340</v>
      </c>
      <c r="L26" s="27">
        <f t="shared" si="0"/>
        <v>1606</v>
      </c>
      <c r="M26" s="35">
        <f t="shared" si="0"/>
        <v>1861</v>
      </c>
      <c r="N26" s="26">
        <f t="shared" si="0"/>
        <v>961</v>
      </c>
      <c r="O26" s="27">
        <f t="shared" si="0"/>
        <v>1221</v>
      </c>
      <c r="P26" s="27">
        <f t="shared" si="0"/>
        <v>1470</v>
      </c>
      <c r="Q26" s="27">
        <f t="shared" si="0"/>
        <v>1709</v>
      </c>
      <c r="R26" s="27">
        <f t="shared" si="1"/>
        <v>2055</v>
      </c>
      <c r="S26" s="35">
        <f t="shared" si="1"/>
        <v>2388</v>
      </c>
      <c r="T26" s="36">
        <f t="shared" si="1"/>
        <v>1347</v>
      </c>
      <c r="U26" s="27">
        <f t="shared" si="1"/>
        <v>1699</v>
      </c>
      <c r="V26" s="27">
        <f t="shared" si="1"/>
        <v>2035</v>
      </c>
      <c r="W26" s="27">
        <f t="shared" si="1"/>
        <v>2356</v>
      </c>
      <c r="X26" s="27">
        <f t="shared" si="1"/>
        <v>2818</v>
      </c>
      <c r="Y26" s="35">
        <f t="shared" si="1"/>
        <v>3260</v>
      </c>
    </row>
    <row r="27" spans="1:25" x14ac:dyDescent="0.2">
      <c r="A27" s="34">
        <v>1100</v>
      </c>
      <c r="B27" s="26">
        <f t="shared" si="0"/>
        <v>601</v>
      </c>
      <c r="C27" s="27">
        <f t="shared" si="0"/>
        <v>782</v>
      </c>
      <c r="D27" s="27">
        <f t="shared" si="0"/>
        <v>955</v>
      </c>
      <c r="E27" s="27">
        <f t="shared" si="0"/>
        <v>1120</v>
      </c>
      <c r="F27" s="27">
        <f t="shared" si="0"/>
        <v>1353</v>
      </c>
      <c r="G27" s="28">
        <f t="shared" si="0"/>
        <v>1570</v>
      </c>
      <c r="H27" s="26">
        <f t="shared" si="0"/>
        <v>837</v>
      </c>
      <c r="I27" s="27">
        <f t="shared" si="0"/>
        <v>1059</v>
      </c>
      <c r="J27" s="27">
        <f t="shared" si="0"/>
        <v>1272</v>
      </c>
      <c r="K27" s="27">
        <f t="shared" si="0"/>
        <v>1474</v>
      </c>
      <c r="L27" s="27">
        <f t="shared" si="0"/>
        <v>1767</v>
      </c>
      <c r="M27" s="35">
        <f t="shared" si="0"/>
        <v>2047</v>
      </c>
      <c r="N27" s="26">
        <f t="shared" si="0"/>
        <v>1057</v>
      </c>
      <c r="O27" s="27">
        <f t="shared" si="0"/>
        <v>1343</v>
      </c>
      <c r="P27" s="27">
        <f t="shared" si="0"/>
        <v>1617</v>
      </c>
      <c r="Q27" s="27">
        <f t="shared" si="0"/>
        <v>1880</v>
      </c>
      <c r="R27" s="27">
        <f t="shared" si="1"/>
        <v>2261</v>
      </c>
      <c r="S27" s="35">
        <f t="shared" si="1"/>
        <v>2627</v>
      </c>
      <c r="T27" s="36">
        <f t="shared" si="1"/>
        <v>1482</v>
      </c>
      <c r="U27" s="27">
        <f t="shared" si="1"/>
        <v>1869</v>
      </c>
      <c r="V27" s="27">
        <f t="shared" si="1"/>
        <v>2239</v>
      </c>
      <c r="W27" s="27">
        <f t="shared" si="1"/>
        <v>2592</v>
      </c>
      <c r="X27" s="27">
        <f t="shared" si="1"/>
        <v>3100</v>
      </c>
      <c r="Y27" s="35">
        <f t="shared" si="1"/>
        <v>3586</v>
      </c>
    </row>
    <row r="28" spans="1:25" x14ac:dyDescent="0.2">
      <c r="A28" s="34">
        <v>1200</v>
      </c>
      <c r="B28" s="26">
        <f t="shared" si="0"/>
        <v>655</v>
      </c>
      <c r="C28" s="27">
        <f t="shared" si="0"/>
        <v>853</v>
      </c>
      <c r="D28" s="27">
        <f t="shared" si="0"/>
        <v>1042</v>
      </c>
      <c r="E28" s="27">
        <f t="shared" si="0"/>
        <v>1222</v>
      </c>
      <c r="F28" s="27">
        <f t="shared" si="0"/>
        <v>1476</v>
      </c>
      <c r="G28" s="28">
        <f t="shared" si="0"/>
        <v>1712</v>
      </c>
      <c r="H28" s="26">
        <f t="shared" si="0"/>
        <v>913</v>
      </c>
      <c r="I28" s="27">
        <f t="shared" si="0"/>
        <v>1156</v>
      </c>
      <c r="J28" s="27">
        <f t="shared" si="0"/>
        <v>1387</v>
      </c>
      <c r="K28" s="27">
        <f t="shared" si="0"/>
        <v>1608</v>
      </c>
      <c r="L28" s="27">
        <f t="shared" si="0"/>
        <v>1927</v>
      </c>
      <c r="M28" s="35">
        <f t="shared" si="0"/>
        <v>2233</v>
      </c>
      <c r="N28" s="26">
        <f t="shared" si="0"/>
        <v>1153</v>
      </c>
      <c r="O28" s="27">
        <f t="shared" si="0"/>
        <v>1465</v>
      </c>
      <c r="P28" s="27">
        <f t="shared" si="0"/>
        <v>1764</v>
      </c>
      <c r="Q28" s="27">
        <f t="shared" si="0"/>
        <v>2051</v>
      </c>
      <c r="R28" s="27">
        <f t="shared" si="1"/>
        <v>2466</v>
      </c>
      <c r="S28" s="35">
        <f t="shared" si="1"/>
        <v>2866</v>
      </c>
      <c r="T28" s="36">
        <f t="shared" si="1"/>
        <v>1616</v>
      </c>
      <c r="U28" s="27">
        <f t="shared" si="1"/>
        <v>2039</v>
      </c>
      <c r="V28" s="27">
        <f t="shared" si="1"/>
        <v>2442</v>
      </c>
      <c r="W28" s="27">
        <f t="shared" si="1"/>
        <v>2827</v>
      </c>
      <c r="X28" s="27">
        <f t="shared" si="1"/>
        <v>3382</v>
      </c>
      <c r="Y28" s="35">
        <f t="shared" si="1"/>
        <v>3912</v>
      </c>
    </row>
    <row r="29" spans="1:25" x14ac:dyDescent="0.2">
      <c r="A29" s="34">
        <v>1300</v>
      </c>
      <c r="B29" s="26">
        <f t="shared" si="0"/>
        <v>710</v>
      </c>
      <c r="C29" s="27">
        <f t="shared" si="0"/>
        <v>924</v>
      </c>
      <c r="D29" s="27">
        <f t="shared" si="0"/>
        <v>1128</v>
      </c>
      <c r="E29" s="27">
        <f t="shared" si="0"/>
        <v>1323</v>
      </c>
      <c r="F29" s="27">
        <f t="shared" si="0"/>
        <v>1599</v>
      </c>
      <c r="G29" s="28">
        <f t="shared" si="0"/>
        <v>1855</v>
      </c>
      <c r="H29" s="26">
        <f t="shared" si="0"/>
        <v>989</v>
      </c>
      <c r="I29" s="27">
        <f t="shared" si="0"/>
        <v>1252</v>
      </c>
      <c r="J29" s="27">
        <f t="shared" si="0"/>
        <v>1503</v>
      </c>
      <c r="K29" s="27">
        <f t="shared" si="0"/>
        <v>1742</v>
      </c>
      <c r="L29" s="27">
        <f t="shared" si="0"/>
        <v>2088</v>
      </c>
      <c r="M29" s="35">
        <f t="shared" si="0"/>
        <v>2419</v>
      </c>
      <c r="N29" s="26">
        <f t="shared" si="0"/>
        <v>1249</v>
      </c>
      <c r="O29" s="27">
        <f t="shared" si="0"/>
        <v>1587</v>
      </c>
      <c r="P29" s="27">
        <f t="shared" si="0"/>
        <v>1911</v>
      </c>
      <c r="Q29" s="27">
        <f t="shared" si="0"/>
        <v>2222</v>
      </c>
      <c r="R29" s="27">
        <f t="shared" si="1"/>
        <v>2672</v>
      </c>
      <c r="S29" s="35">
        <f t="shared" si="1"/>
        <v>3104</v>
      </c>
      <c r="T29" s="36">
        <f t="shared" si="1"/>
        <v>1751</v>
      </c>
      <c r="U29" s="27">
        <f t="shared" si="1"/>
        <v>2209</v>
      </c>
      <c r="V29" s="27">
        <f t="shared" si="1"/>
        <v>2646</v>
      </c>
      <c r="W29" s="27">
        <f t="shared" si="1"/>
        <v>3063</v>
      </c>
      <c r="X29" s="27">
        <f t="shared" si="1"/>
        <v>3663</v>
      </c>
      <c r="Y29" s="35">
        <f t="shared" si="1"/>
        <v>4238</v>
      </c>
    </row>
    <row r="30" spans="1:25" x14ac:dyDescent="0.2">
      <c r="A30" s="34">
        <v>1400</v>
      </c>
      <c r="B30" s="26">
        <f t="shared" si="0"/>
        <v>764</v>
      </c>
      <c r="C30" s="27">
        <f t="shared" si="0"/>
        <v>995</v>
      </c>
      <c r="D30" s="27">
        <f t="shared" si="0"/>
        <v>1215</v>
      </c>
      <c r="E30" s="27">
        <f t="shared" si="0"/>
        <v>1425</v>
      </c>
      <c r="F30" s="27">
        <f t="shared" si="0"/>
        <v>1722</v>
      </c>
      <c r="G30" s="28">
        <f t="shared" si="0"/>
        <v>1998</v>
      </c>
      <c r="H30" s="26">
        <f t="shared" si="0"/>
        <v>1065</v>
      </c>
      <c r="I30" s="27">
        <f t="shared" si="0"/>
        <v>1348</v>
      </c>
      <c r="J30" s="27">
        <f t="shared" si="0"/>
        <v>1618</v>
      </c>
      <c r="K30" s="27">
        <f t="shared" si="0"/>
        <v>1876</v>
      </c>
      <c r="L30" s="27">
        <f t="shared" si="0"/>
        <v>2248</v>
      </c>
      <c r="M30" s="35">
        <f t="shared" si="0"/>
        <v>2605</v>
      </c>
      <c r="N30" s="26">
        <f t="shared" si="0"/>
        <v>1345</v>
      </c>
      <c r="O30" s="27">
        <f t="shared" si="0"/>
        <v>1709</v>
      </c>
      <c r="P30" s="27">
        <f t="shared" si="0"/>
        <v>2058</v>
      </c>
      <c r="Q30" s="27">
        <f t="shared" si="0"/>
        <v>2393</v>
      </c>
      <c r="R30" s="27">
        <f t="shared" si="1"/>
        <v>2877</v>
      </c>
      <c r="S30" s="35">
        <f t="shared" si="1"/>
        <v>3343</v>
      </c>
      <c r="T30" s="36">
        <f t="shared" si="1"/>
        <v>1886</v>
      </c>
      <c r="U30" s="27">
        <f t="shared" si="1"/>
        <v>2379</v>
      </c>
      <c r="V30" s="27">
        <f t="shared" si="1"/>
        <v>2849</v>
      </c>
      <c r="W30" s="27">
        <f t="shared" si="1"/>
        <v>3298</v>
      </c>
      <c r="X30" s="27">
        <f t="shared" si="1"/>
        <v>3945</v>
      </c>
      <c r="Y30" s="35">
        <f t="shared" si="1"/>
        <v>4564</v>
      </c>
    </row>
    <row r="31" spans="1:25" x14ac:dyDescent="0.2">
      <c r="A31" s="34">
        <v>1500</v>
      </c>
      <c r="B31" s="26">
        <f t="shared" si="0"/>
        <v>819</v>
      </c>
      <c r="C31" s="27">
        <f t="shared" si="0"/>
        <v>1067</v>
      </c>
      <c r="D31" s="27">
        <f t="shared" si="0"/>
        <v>1302</v>
      </c>
      <c r="E31" s="27">
        <f t="shared" si="0"/>
        <v>1527</v>
      </c>
      <c r="F31" s="27">
        <f t="shared" si="0"/>
        <v>1845</v>
      </c>
      <c r="G31" s="28">
        <f t="shared" si="0"/>
        <v>2141</v>
      </c>
      <c r="H31" s="26">
        <f t="shared" si="0"/>
        <v>1142</v>
      </c>
      <c r="I31" s="27">
        <f t="shared" si="0"/>
        <v>1445</v>
      </c>
      <c r="J31" s="27">
        <f t="shared" si="0"/>
        <v>1734</v>
      </c>
      <c r="K31" s="27">
        <f t="shared" si="0"/>
        <v>2010</v>
      </c>
      <c r="L31" s="27">
        <f t="shared" si="0"/>
        <v>2409</v>
      </c>
      <c r="M31" s="35">
        <f t="shared" si="0"/>
        <v>2792</v>
      </c>
      <c r="N31" s="26">
        <f t="shared" si="0"/>
        <v>1442</v>
      </c>
      <c r="O31" s="27">
        <f t="shared" si="0"/>
        <v>1832</v>
      </c>
      <c r="P31" s="27">
        <f t="shared" si="0"/>
        <v>2205</v>
      </c>
      <c r="Q31" s="27">
        <f t="shared" si="0"/>
        <v>2564</v>
      </c>
      <c r="R31" s="27">
        <f t="shared" si="1"/>
        <v>3083</v>
      </c>
      <c r="S31" s="35">
        <f t="shared" si="1"/>
        <v>3582</v>
      </c>
      <c r="T31" s="36">
        <f t="shared" si="1"/>
        <v>2021</v>
      </c>
      <c r="U31" s="27">
        <f t="shared" si="1"/>
        <v>2549</v>
      </c>
      <c r="V31" s="27">
        <f t="shared" si="1"/>
        <v>3053</v>
      </c>
      <c r="W31" s="27">
        <f t="shared" si="1"/>
        <v>3534</v>
      </c>
      <c r="X31" s="27">
        <f t="shared" si="1"/>
        <v>4227</v>
      </c>
      <c r="Y31" s="35">
        <f t="shared" si="1"/>
        <v>4890</v>
      </c>
    </row>
    <row r="32" spans="1:25" x14ac:dyDescent="0.2">
      <c r="A32" s="34">
        <v>1600</v>
      </c>
      <c r="B32" s="26">
        <f t="shared" si="0"/>
        <v>874</v>
      </c>
      <c r="C32" s="27">
        <f t="shared" si="0"/>
        <v>1138</v>
      </c>
      <c r="D32" s="27">
        <f t="shared" si="0"/>
        <v>1389</v>
      </c>
      <c r="E32" s="27">
        <f t="shared" si="0"/>
        <v>1629</v>
      </c>
      <c r="F32" s="27">
        <f t="shared" si="0"/>
        <v>1968</v>
      </c>
      <c r="G32" s="28">
        <f t="shared" si="0"/>
        <v>2283</v>
      </c>
      <c r="H32" s="26">
        <f t="shared" si="0"/>
        <v>1218</v>
      </c>
      <c r="I32" s="27">
        <f t="shared" si="0"/>
        <v>1541</v>
      </c>
      <c r="J32" s="27">
        <f t="shared" si="0"/>
        <v>1850</v>
      </c>
      <c r="K32" s="27">
        <f t="shared" si="0"/>
        <v>2144</v>
      </c>
      <c r="L32" s="27">
        <f t="shared" si="0"/>
        <v>2570</v>
      </c>
      <c r="M32" s="35">
        <f t="shared" si="0"/>
        <v>2978</v>
      </c>
      <c r="N32" s="26">
        <f t="shared" si="0"/>
        <v>1538</v>
      </c>
      <c r="O32" s="27">
        <f t="shared" si="0"/>
        <v>1954</v>
      </c>
      <c r="P32" s="27">
        <f t="shared" si="0"/>
        <v>2352</v>
      </c>
      <c r="Q32" s="27">
        <f t="shared" si="0"/>
        <v>2734</v>
      </c>
      <c r="R32" s="27">
        <f t="shared" si="1"/>
        <v>3288</v>
      </c>
      <c r="S32" s="35">
        <f t="shared" si="1"/>
        <v>3821</v>
      </c>
      <c r="T32" s="36">
        <f t="shared" si="1"/>
        <v>2155</v>
      </c>
      <c r="U32" s="27">
        <f t="shared" si="1"/>
        <v>2718</v>
      </c>
      <c r="V32" s="27">
        <f t="shared" si="1"/>
        <v>3256</v>
      </c>
      <c r="W32" s="27">
        <f t="shared" si="1"/>
        <v>3770</v>
      </c>
      <c r="X32" s="27">
        <f t="shared" si="1"/>
        <v>4509</v>
      </c>
      <c r="Y32" s="35">
        <f t="shared" si="1"/>
        <v>5216</v>
      </c>
    </row>
    <row r="33" spans="1:25" x14ac:dyDescent="0.2">
      <c r="A33" s="34">
        <v>1800</v>
      </c>
      <c r="B33" s="26">
        <f t="shared" si="0"/>
        <v>983</v>
      </c>
      <c r="C33" s="27">
        <f t="shared" si="0"/>
        <v>1280</v>
      </c>
      <c r="D33" s="27">
        <f t="shared" si="0"/>
        <v>1562</v>
      </c>
      <c r="E33" s="27">
        <f t="shared" si="0"/>
        <v>1832</v>
      </c>
      <c r="F33" s="27">
        <f t="shared" si="0"/>
        <v>2214</v>
      </c>
      <c r="G33" s="28">
        <f t="shared" si="0"/>
        <v>2569</v>
      </c>
      <c r="H33" s="26">
        <f t="shared" si="0"/>
        <v>1370</v>
      </c>
      <c r="I33" s="27">
        <f t="shared" si="0"/>
        <v>1733</v>
      </c>
      <c r="J33" s="27">
        <f t="shared" si="0"/>
        <v>2081</v>
      </c>
      <c r="K33" s="27">
        <f t="shared" si="0"/>
        <v>2412</v>
      </c>
      <c r="L33" s="27">
        <f t="shared" si="0"/>
        <v>2891</v>
      </c>
      <c r="M33" s="35">
        <f t="shared" si="0"/>
        <v>3350</v>
      </c>
      <c r="N33" s="26">
        <f t="shared" si="0"/>
        <v>1730</v>
      </c>
      <c r="O33" s="27">
        <f t="shared" si="0"/>
        <v>2198</v>
      </c>
      <c r="P33" s="27">
        <f t="shared" si="0"/>
        <v>2646</v>
      </c>
      <c r="Q33" s="27">
        <f t="shared" si="0"/>
        <v>3076</v>
      </c>
      <c r="R33" s="27">
        <f t="shared" si="1"/>
        <v>3699</v>
      </c>
      <c r="S33" s="35">
        <f t="shared" si="1"/>
        <v>4298</v>
      </c>
      <c r="T33" s="36">
        <f t="shared" si="1"/>
        <v>2425</v>
      </c>
      <c r="U33" s="27">
        <f t="shared" si="1"/>
        <v>3058</v>
      </c>
      <c r="V33" s="27">
        <f t="shared" si="1"/>
        <v>3663</v>
      </c>
      <c r="W33" s="27">
        <f t="shared" si="1"/>
        <v>4241</v>
      </c>
      <c r="X33" s="27">
        <f t="shared" si="1"/>
        <v>5072</v>
      </c>
      <c r="Y33" s="35">
        <f t="shared" si="1"/>
        <v>5868</v>
      </c>
    </row>
    <row r="34" spans="1:25" x14ac:dyDescent="0.2">
      <c r="A34" s="34">
        <v>2000</v>
      </c>
      <c r="B34" s="26">
        <f t="shared" si="0"/>
        <v>1092</v>
      </c>
      <c r="C34" s="27">
        <f t="shared" si="0"/>
        <v>1422</v>
      </c>
      <c r="D34" s="27">
        <f t="shared" si="0"/>
        <v>1736</v>
      </c>
      <c r="E34" s="27">
        <f t="shared" si="0"/>
        <v>2036</v>
      </c>
      <c r="F34" s="27">
        <f t="shared" si="0"/>
        <v>2460</v>
      </c>
      <c r="G34" s="28">
        <f t="shared" si="0"/>
        <v>2854</v>
      </c>
      <c r="H34" s="26">
        <f t="shared" si="0"/>
        <v>1522</v>
      </c>
      <c r="I34" s="27">
        <f t="shared" si="0"/>
        <v>1926</v>
      </c>
      <c r="J34" s="27">
        <f t="shared" si="0"/>
        <v>2312</v>
      </c>
      <c r="K34" s="27">
        <f t="shared" si="0"/>
        <v>2680</v>
      </c>
      <c r="L34" s="27">
        <f t="shared" si="0"/>
        <v>3212</v>
      </c>
      <c r="M34" s="35">
        <f t="shared" si="0"/>
        <v>3722</v>
      </c>
      <c r="N34" s="26">
        <f t="shared" si="0"/>
        <v>1922</v>
      </c>
      <c r="O34" s="27">
        <f t="shared" si="0"/>
        <v>2442</v>
      </c>
      <c r="P34" s="27">
        <f t="shared" si="0"/>
        <v>2940</v>
      </c>
      <c r="Q34" s="27">
        <f t="shared" si="0"/>
        <v>3418</v>
      </c>
      <c r="R34" s="27">
        <f t="shared" si="1"/>
        <v>4110</v>
      </c>
      <c r="S34" s="35">
        <f t="shared" si="1"/>
        <v>4776</v>
      </c>
      <c r="T34" s="36">
        <f t="shared" si="1"/>
        <v>2694</v>
      </c>
      <c r="U34" s="27">
        <f t="shared" si="1"/>
        <v>3398</v>
      </c>
      <c r="V34" s="27">
        <f t="shared" si="1"/>
        <v>4070</v>
      </c>
      <c r="W34" s="27">
        <f t="shared" si="1"/>
        <v>4712</v>
      </c>
      <c r="X34" s="27">
        <f t="shared" si="1"/>
        <v>5636</v>
      </c>
      <c r="Y34" s="35">
        <f t="shared" si="1"/>
        <v>6520</v>
      </c>
    </row>
    <row r="35" spans="1:25" x14ac:dyDescent="0.2">
      <c r="A35" s="34">
        <v>2200</v>
      </c>
      <c r="B35" s="26">
        <v>0</v>
      </c>
      <c r="C35" s="27">
        <v>0</v>
      </c>
      <c r="D35" s="27">
        <v>0</v>
      </c>
      <c r="E35" s="27">
        <v>0</v>
      </c>
      <c r="F35" s="27">
        <v>0</v>
      </c>
      <c r="G35" s="28">
        <v>0</v>
      </c>
      <c r="H35" s="26">
        <f t="shared" si="0"/>
        <v>1674</v>
      </c>
      <c r="I35" s="27">
        <f t="shared" si="0"/>
        <v>2119</v>
      </c>
      <c r="J35" s="27">
        <f t="shared" si="0"/>
        <v>2543</v>
      </c>
      <c r="K35" s="27">
        <f t="shared" si="0"/>
        <v>2948</v>
      </c>
      <c r="L35" s="27">
        <f t="shared" si="0"/>
        <v>3533</v>
      </c>
      <c r="M35" s="35">
        <f t="shared" si="0"/>
        <v>4094</v>
      </c>
      <c r="N35" s="26">
        <f t="shared" si="0"/>
        <v>2114</v>
      </c>
      <c r="O35" s="27">
        <f t="shared" si="0"/>
        <v>2686</v>
      </c>
      <c r="P35" s="27">
        <f t="shared" si="0"/>
        <v>3234</v>
      </c>
      <c r="Q35" s="27">
        <f t="shared" si="0"/>
        <v>3760</v>
      </c>
      <c r="R35" s="27">
        <f t="shared" si="1"/>
        <v>4521</v>
      </c>
      <c r="S35" s="35">
        <f t="shared" si="1"/>
        <v>5254</v>
      </c>
      <c r="T35" s="36">
        <f t="shared" si="1"/>
        <v>2963</v>
      </c>
      <c r="U35" s="27">
        <f t="shared" si="1"/>
        <v>3738</v>
      </c>
      <c r="V35" s="27">
        <f t="shared" si="1"/>
        <v>4477</v>
      </c>
      <c r="W35" s="27">
        <f t="shared" si="1"/>
        <v>5183</v>
      </c>
      <c r="X35" s="27">
        <f t="shared" si="1"/>
        <v>6200</v>
      </c>
      <c r="Y35" s="35">
        <f t="shared" si="1"/>
        <v>7172</v>
      </c>
    </row>
    <row r="36" spans="1:25" x14ac:dyDescent="0.2">
      <c r="A36" s="34">
        <v>2400</v>
      </c>
      <c r="B36" s="26">
        <v>0</v>
      </c>
      <c r="C36" s="27">
        <v>0</v>
      </c>
      <c r="D36" s="27">
        <v>0</v>
      </c>
      <c r="E36" s="27">
        <v>0</v>
      </c>
      <c r="F36" s="27">
        <v>0</v>
      </c>
      <c r="G36" s="28">
        <v>0</v>
      </c>
      <c r="H36" s="26">
        <f t="shared" ref="H36:Y39" si="2">ROUND((H$13*($E$8/50)^H$14)*$A36/1000,0)</f>
        <v>1826</v>
      </c>
      <c r="I36" s="27">
        <f t="shared" si="2"/>
        <v>2311</v>
      </c>
      <c r="J36" s="27">
        <f t="shared" si="2"/>
        <v>2774</v>
      </c>
      <c r="K36" s="27">
        <f t="shared" si="2"/>
        <v>3216</v>
      </c>
      <c r="L36" s="27">
        <f t="shared" si="2"/>
        <v>3854</v>
      </c>
      <c r="M36" s="35">
        <f t="shared" si="2"/>
        <v>4466</v>
      </c>
      <c r="N36" s="26">
        <f t="shared" si="2"/>
        <v>2306</v>
      </c>
      <c r="O36" s="27">
        <f t="shared" si="2"/>
        <v>2930</v>
      </c>
      <c r="P36" s="27">
        <f t="shared" si="2"/>
        <v>3528</v>
      </c>
      <c r="Q36" s="27">
        <f t="shared" si="2"/>
        <v>4102</v>
      </c>
      <c r="R36" s="27">
        <f t="shared" si="2"/>
        <v>4932</v>
      </c>
      <c r="S36" s="35">
        <f t="shared" si="2"/>
        <v>5731</v>
      </c>
      <c r="T36" s="36">
        <f t="shared" si="2"/>
        <v>3233</v>
      </c>
      <c r="U36" s="27">
        <f t="shared" si="2"/>
        <v>4078</v>
      </c>
      <c r="V36" s="27">
        <f t="shared" si="2"/>
        <v>4884</v>
      </c>
      <c r="W36" s="27">
        <f t="shared" si="2"/>
        <v>5654</v>
      </c>
      <c r="X36" s="27">
        <f t="shared" si="2"/>
        <v>6763</v>
      </c>
      <c r="Y36" s="35">
        <f t="shared" si="2"/>
        <v>7824</v>
      </c>
    </row>
    <row r="37" spans="1:25" x14ac:dyDescent="0.2">
      <c r="A37" s="34">
        <v>2600</v>
      </c>
      <c r="B37" s="26">
        <v>0</v>
      </c>
      <c r="C37" s="27">
        <v>0</v>
      </c>
      <c r="D37" s="27">
        <v>0</v>
      </c>
      <c r="E37" s="27">
        <v>0</v>
      </c>
      <c r="F37" s="27">
        <v>0</v>
      </c>
      <c r="G37" s="28">
        <v>0</v>
      </c>
      <c r="H37" s="26">
        <f t="shared" si="2"/>
        <v>1979</v>
      </c>
      <c r="I37" s="27">
        <f t="shared" si="2"/>
        <v>2504</v>
      </c>
      <c r="J37" s="27">
        <f t="shared" si="2"/>
        <v>3006</v>
      </c>
      <c r="K37" s="27">
        <f t="shared" si="2"/>
        <v>3484</v>
      </c>
      <c r="L37" s="27">
        <f t="shared" si="2"/>
        <v>4176</v>
      </c>
      <c r="M37" s="35">
        <f t="shared" si="2"/>
        <v>4839</v>
      </c>
      <c r="N37" s="26">
        <f t="shared" si="2"/>
        <v>2499</v>
      </c>
      <c r="O37" s="27">
        <f t="shared" si="2"/>
        <v>3175</v>
      </c>
      <c r="P37" s="27">
        <f t="shared" si="2"/>
        <v>3822</v>
      </c>
      <c r="Q37" s="27">
        <f t="shared" si="2"/>
        <v>4443</v>
      </c>
      <c r="R37" s="27">
        <f t="shared" si="2"/>
        <v>5343</v>
      </c>
      <c r="S37" s="35">
        <f t="shared" si="2"/>
        <v>6209</v>
      </c>
      <c r="T37" s="36">
        <f t="shared" si="2"/>
        <v>3502</v>
      </c>
      <c r="U37" s="27">
        <f t="shared" si="2"/>
        <v>4417</v>
      </c>
      <c r="V37" s="27">
        <f t="shared" si="2"/>
        <v>5291</v>
      </c>
      <c r="W37" s="27">
        <f t="shared" si="2"/>
        <v>6126</v>
      </c>
      <c r="X37" s="27">
        <f t="shared" si="2"/>
        <v>7327</v>
      </c>
      <c r="Y37" s="35">
        <f t="shared" si="2"/>
        <v>8476</v>
      </c>
    </row>
    <row r="38" spans="1:25" x14ac:dyDescent="0.2">
      <c r="A38" s="34">
        <v>2800</v>
      </c>
      <c r="B38" s="26">
        <v>0</v>
      </c>
      <c r="C38" s="27">
        <v>0</v>
      </c>
      <c r="D38" s="27">
        <v>0</v>
      </c>
      <c r="E38" s="27">
        <v>0</v>
      </c>
      <c r="F38" s="27">
        <v>0</v>
      </c>
      <c r="G38" s="28">
        <v>0</v>
      </c>
      <c r="H38" s="26">
        <f t="shared" si="2"/>
        <v>2131</v>
      </c>
      <c r="I38" s="27">
        <f t="shared" si="2"/>
        <v>2696</v>
      </c>
      <c r="J38" s="27">
        <f t="shared" si="2"/>
        <v>3237</v>
      </c>
      <c r="K38" s="27">
        <f t="shared" si="2"/>
        <v>3752</v>
      </c>
      <c r="L38" s="27">
        <f t="shared" si="2"/>
        <v>4497</v>
      </c>
      <c r="M38" s="35">
        <f t="shared" si="2"/>
        <v>5211</v>
      </c>
      <c r="N38" s="26">
        <f t="shared" si="2"/>
        <v>2691</v>
      </c>
      <c r="O38" s="27">
        <f t="shared" si="2"/>
        <v>3419</v>
      </c>
      <c r="P38" s="27">
        <f t="shared" si="2"/>
        <v>4116</v>
      </c>
      <c r="Q38" s="27">
        <f t="shared" si="2"/>
        <v>4785</v>
      </c>
      <c r="R38" s="27">
        <f t="shared" si="2"/>
        <v>5754</v>
      </c>
      <c r="S38" s="35">
        <f t="shared" si="2"/>
        <v>6686</v>
      </c>
      <c r="T38" s="36">
        <f t="shared" si="2"/>
        <v>3772</v>
      </c>
      <c r="U38" s="27">
        <f t="shared" si="2"/>
        <v>4757</v>
      </c>
      <c r="V38" s="27">
        <f t="shared" si="2"/>
        <v>5698</v>
      </c>
      <c r="W38" s="27">
        <f t="shared" si="2"/>
        <v>6597</v>
      </c>
      <c r="X38" s="27">
        <f t="shared" si="2"/>
        <v>7890</v>
      </c>
      <c r="Y38" s="35">
        <f t="shared" si="2"/>
        <v>9128</v>
      </c>
    </row>
    <row r="39" spans="1:25" ht="13.5" thickBot="1" x14ac:dyDescent="0.25">
      <c r="A39" s="37">
        <v>3000</v>
      </c>
      <c r="B39" s="38">
        <v>0</v>
      </c>
      <c r="C39" s="39">
        <v>0</v>
      </c>
      <c r="D39" s="39">
        <v>0</v>
      </c>
      <c r="E39" s="39">
        <v>0</v>
      </c>
      <c r="F39" s="39">
        <v>0</v>
      </c>
      <c r="G39" s="40">
        <v>0</v>
      </c>
      <c r="H39" s="38">
        <f t="shared" si="2"/>
        <v>2283</v>
      </c>
      <c r="I39" s="39">
        <f t="shared" si="2"/>
        <v>2889</v>
      </c>
      <c r="J39" s="39">
        <f t="shared" si="2"/>
        <v>3468</v>
      </c>
      <c r="K39" s="39">
        <f t="shared" si="2"/>
        <v>4020</v>
      </c>
      <c r="L39" s="39">
        <f t="shared" si="2"/>
        <v>4818</v>
      </c>
      <c r="M39" s="41">
        <f t="shared" si="2"/>
        <v>5583</v>
      </c>
      <c r="N39" s="38">
        <f t="shared" si="2"/>
        <v>2883</v>
      </c>
      <c r="O39" s="39">
        <f t="shared" si="2"/>
        <v>3663</v>
      </c>
      <c r="P39" s="39">
        <f t="shared" si="2"/>
        <v>4410</v>
      </c>
      <c r="Q39" s="39">
        <f t="shared" si="2"/>
        <v>5127</v>
      </c>
      <c r="R39" s="39">
        <f t="shared" si="2"/>
        <v>6165</v>
      </c>
      <c r="S39" s="41">
        <f t="shared" si="2"/>
        <v>7164</v>
      </c>
      <c r="T39" s="42">
        <f t="shared" si="2"/>
        <v>4041</v>
      </c>
      <c r="U39" s="39">
        <f t="shared" si="2"/>
        <v>5097</v>
      </c>
      <c r="V39" s="39">
        <f t="shared" si="2"/>
        <v>6105</v>
      </c>
      <c r="W39" s="39">
        <f t="shared" si="2"/>
        <v>7068</v>
      </c>
      <c r="X39" s="39">
        <f t="shared" si="2"/>
        <v>8454</v>
      </c>
      <c r="Y39" s="41">
        <f t="shared" si="2"/>
        <v>9780</v>
      </c>
    </row>
  </sheetData>
  <sheetProtection algorithmName="SHA-512" hashValue="uAU80WlYeh++33YGiykxbkZDMClA70eCJHnB9WC6QjZWJaobP4rm1dJf5Jx2ndodxh2VqPSB/EweSo1xyjix+g==" saltValue="BxcvV4koGiA7VXjyMFupkg==" spinCount="100000" sheet="1" objects="1" scenarios="1"/>
  <mergeCells count="15">
    <mergeCell ref="B17:G17"/>
    <mergeCell ref="H17:M17"/>
    <mergeCell ref="N17:S17"/>
    <mergeCell ref="T17:Y17"/>
    <mergeCell ref="A6:D6"/>
    <mergeCell ref="A7:D7"/>
    <mergeCell ref="A8:D8"/>
    <mergeCell ref="A9:D9"/>
    <mergeCell ref="H9:M9"/>
    <mergeCell ref="A1:M2"/>
    <mergeCell ref="A4:D4"/>
    <mergeCell ref="H4:J4"/>
    <mergeCell ref="K4:L4"/>
    <mergeCell ref="A5:D5"/>
    <mergeCell ref="H5:K5"/>
  </mergeCells>
  <conditionalFormatting sqref="B20:Y39">
    <cfRule type="cellIs" dxfId="119" priority="1" operator="equal">
      <formula>0</formula>
    </cfRule>
    <cfRule type="cellIs" dxfId="118" priority="2" operator="notBetween">
      <formula>$L$10</formula>
      <formula>$L$11</formula>
    </cfRule>
    <cfRule type="cellIs" dxfId="117" priority="3" operator="between">
      <formula>$L$10</formula>
      <formula>$L$11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F68AF-086A-484B-820D-A54D92702CCB}">
  <dimension ref="A1:Y39"/>
  <sheetViews>
    <sheetView zoomScale="80" zoomScaleNormal="80" workbookViewId="0">
      <selection activeCell="M4" sqref="M4"/>
    </sheetView>
  </sheetViews>
  <sheetFormatPr defaultColWidth="7.7109375" defaultRowHeight="12.75" x14ac:dyDescent="0.2"/>
  <cols>
    <col min="1" max="4" width="7.85546875" style="3" bestFit="1" customWidth="1"/>
    <col min="5" max="16384" width="7.7109375" style="3"/>
  </cols>
  <sheetData>
    <row r="1" spans="1:25" x14ac:dyDescent="0.2">
      <c r="A1" s="93" t="s">
        <v>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  <c r="N1" s="1"/>
      <c r="O1" s="1"/>
      <c r="P1" s="2"/>
    </row>
    <row r="2" spans="1:25" ht="13.5" thickBot="1" x14ac:dyDescent="0.25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8"/>
      <c r="N2" s="1"/>
      <c r="O2" s="1"/>
    </row>
    <row r="3" spans="1:25" ht="13.5" thickBot="1" x14ac:dyDescent="0.25">
      <c r="N3" s="1"/>
      <c r="O3" s="1"/>
    </row>
    <row r="4" spans="1:25" ht="25.5" thickBot="1" x14ac:dyDescent="0.25">
      <c r="A4" s="75" t="s">
        <v>1</v>
      </c>
      <c r="B4" s="76"/>
      <c r="C4" s="76"/>
      <c r="D4" s="77"/>
      <c r="E4" s="4">
        <v>75</v>
      </c>
      <c r="F4" s="5" t="s">
        <v>2</v>
      </c>
      <c r="G4" s="6"/>
      <c r="H4" s="88" t="s">
        <v>3</v>
      </c>
      <c r="I4" s="89"/>
      <c r="J4" s="90"/>
      <c r="K4" s="91">
        <v>1000</v>
      </c>
      <c r="L4" s="92"/>
      <c r="M4" s="7" t="s">
        <v>4</v>
      </c>
    </row>
    <row r="5" spans="1:25" ht="25.5" thickBot="1" x14ac:dyDescent="0.25">
      <c r="A5" s="75" t="s">
        <v>5</v>
      </c>
      <c r="B5" s="76"/>
      <c r="C5" s="76"/>
      <c r="D5" s="77"/>
      <c r="E5" s="8">
        <v>65</v>
      </c>
      <c r="F5" s="5" t="s">
        <v>2</v>
      </c>
      <c r="G5" s="6"/>
      <c r="H5" s="88" t="s">
        <v>6</v>
      </c>
      <c r="I5" s="89"/>
      <c r="J5" s="89"/>
      <c r="K5" s="90"/>
      <c r="L5" s="9">
        <v>5</v>
      </c>
      <c r="M5" s="7" t="s">
        <v>7</v>
      </c>
    </row>
    <row r="6" spans="1:25" ht="25.5" thickBot="1" x14ac:dyDescent="0.25">
      <c r="A6" s="75" t="s">
        <v>8</v>
      </c>
      <c r="B6" s="76"/>
      <c r="C6" s="76"/>
      <c r="D6" s="77"/>
      <c r="E6" s="10">
        <v>20</v>
      </c>
      <c r="F6" s="5" t="s">
        <v>2</v>
      </c>
      <c r="G6" s="6"/>
      <c r="H6" s="6"/>
      <c r="I6" s="6"/>
      <c r="J6" s="6"/>
      <c r="K6" s="6"/>
      <c r="L6" s="6"/>
      <c r="M6" s="6"/>
    </row>
    <row r="7" spans="1:25" ht="25.5" thickBot="1" x14ac:dyDescent="0.25">
      <c r="A7" s="78"/>
      <c r="B7" s="78"/>
      <c r="C7" s="78"/>
      <c r="D7" s="78"/>
      <c r="E7" s="11"/>
      <c r="F7" s="5"/>
      <c r="G7" s="6"/>
      <c r="H7" s="6"/>
      <c r="I7" s="6"/>
      <c r="J7" s="6"/>
      <c r="K7" s="6"/>
      <c r="L7" s="6"/>
      <c r="M7" s="6"/>
    </row>
    <row r="8" spans="1:25" ht="25.5" thickBot="1" x14ac:dyDescent="0.25">
      <c r="A8" s="75" t="s">
        <v>9</v>
      </c>
      <c r="B8" s="76"/>
      <c r="C8" s="76"/>
      <c r="D8" s="77"/>
      <c r="E8" s="12">
        <f>IF(E9&lt;0.7,(E$4-E$5)/(LN((E$4-E$6)/(E$5-E$6))),(($E$4+$E$5)/2)-$E$6)</f>
        <v>50</v>
      </c>
      <c r="F8" s="5"/>
      <c r="G8" s="6"/>
      <c r="H8" s="52"/>
      <c r="I8" s="52"/>
      <c r="J8" s="52"/>
      <c r="K8" s="52"/>
      <c r="L8" s="52"/>
      <c r="M8" s="52"/>
    </row>
    <row r="9" spans="1:25" ht="25.5" hidden="1" thickBot="1" x14ac:dyDescent="0.25">
      <c r="A9" s="75" t="s">
        <v>10</v>
      </c>
      <c r="B9" s="76"/>
      <c r="C9" s="76"/>
      <c r="D9" s="77"/>
      <c r="E9" s="13">
        <f>($E$5-$E$6)/($E$4-$E$6)</f>
        <v>0.81818181818181823</v>
      </c>
      <c r="F9" s="5"/>
      <c r="G9" s="6"/>
      <c r="H9" s="79" t="s">
        <v>20</v>
      </c>
      <c r="I9" s="80"/>
      <c r="J9" s="80"/>
      <c r="K9" s="80"/>
      <c r="L9" s="80"/>
      <c r="M9" s="81"/>
    </row>
    <row r="10" spans="1:25" hidden="1" x14ac:dyDescent="0.2">
      <c r="L10" s="3">
        <f>K4-(K4*(L5/100))</f>
        <v>950</v>
      </c>
    </row>
    <row r="11" spans="1:25" hidden="1" x14ac:dyDescent="0.2">
      <c r="L11" s="3">
        <f>K4+(K4*(L5/100))</f>
        <v>1050</v>
      </c>
    </row>
    <row r="12" spans="1:25" hidden="1" x14ac:dyDescent="0.2"/>
    <row r="13" spans="1:25" s="15" customFormat="1" ht="10.5" hidden="1" x14ac:dyDescent="0.15">
      <c r="A13" s="14" t="s">
        <v>11</v>
      </c>
      <c r="B13" s="15">
        <v>529</v>
      </c>
      <c r="C13" s="15">
        <v>680</v>
      </c>
      <c r="D13" s="15">
        <v>823</v>
      </c>
      <c r="E13" s="15">
        <v>961</v>
      </c>
      <c r="F13" s="15">
        <v>1159</v>
      </c>
      <c r="G13" s="15">
        <v>1347</v>
      </c>
      <c r="H13" s="15">
        <v>732</v>
      </c>
      <c r="I13" s="15">
        <v>929</v>
      </c>
      <c r="J13" s="15">
        <v>1113</v>
      </c>
      <c r="K13" s="15">
        <v>1288</v>
      </c>
      <c r="L13" s="15">
        <v>1535</v>
      </c>
      <c r="M13" s="15">
        <v>1765</v>
      </c>
      <c r="N13" s="15">
        <v>937</v>
      </c>
      <c r="O13" s="15">
        <v>1198</v>
      </c>
      <c r="P13" s="15">
        <v>1444</v>
      </c>
      <c r="Q13" s="15">
        <v>1676</v>
      </c>
      <c r="R13" s="15">
        <v>2000</v>
      </c>
      <c r="S13" s="15">
        <v>2301</v>
      </c>
      <c r="T13" s="15">
        <v>1314</v>
      </c>
      <c r="U13" s="15">
        <v>1664</v>
      </c>
      <c r="V13" s="15">
        <v>1994</v>
      </c>
      <c r="W13" s="15">
        <v>2309</v>
      </c>
      <c r="X13" s="15">
        <v>2753</v>
      </c>
      <c r="Y13" s="15">
        <v>3171</v>
      </c>
    </row>
    <row r="14" spans="1:25" s="17" customFormat="1" ht="10.5" hidden="1" x14ac:dyDescent="0.15">
      <c r="A14" s="16" t="s">
        <v>12</v>
      </c>
      <c r="B14" s="17">
        <v>1.282</v>
      </c>
      <c r="C14" s="17">
        <v>1.2824</v>
      </c>
      <c r="D14" s="17">
        <v>1.2827</v>
      </c>
      <c r="E14" s="17">
        <v>1.2830999999999999</v>
      </c>
      <c r="F14" s="17">
        <v>1.2922</v>
      </c>
      <c r="G14" s="17">
        <v>1.3012999999999999</v>
      </c>
      <c r="H14" s="17">
        <v>1.2786</v>
      </c>
      <c r="I14" s="17">
        <v>1.2846</v>
      </c>
      <c r="J14" s="17">
        <v>1.2907</v>
      </c>
      <c r="K14" s="17">
        <v>1.2967</v>
      </c>
      <c r="L14" s="17">
        <v>1.3169</v>
      </c>
      <c r="M14" s="17">
        <v>1.3371</v>
      </c>
      <c r="N14" s="17">
        <v>1.3</v>
      </c>
      <c r="O14" s="17">
        <v>1.3098000000000001</v>
      </c>
      <c r="P14" s="17">
        <v>1.3197000000000001</v>
      </c>
      <c r="Q14" s="17">
        <v>1.3294999999999999</v>
      </c>
      <c r="R14" s="17">
        <v>1.3391999999999999</v>
      </c>
      <c r="S14" s="17">
        <v>1.3488</v>
      </c>
      <c r="T14" s="17">
        <v>1.3159000000000001</v>
      </c>
      <c r="U14" s="17">
        <v>1.3245</v>
      </c>
      <c r="V14" s="17">
        <v>1.3331</v>
      </c>
      <c r="W14" s="17">
        <v>1.3416999999999999</v>
      </c>
      <c r="X14" s="17">
        <v>1.3514999999999999</v>
      </c>
      <c r="Y14" s="17">
        <v>1.3612</v>
      </c>
    </row>
    <row r="15" spans="1:25" hidden="1" x14ac:dyDescent="0.2">
      <c r="A15" s="18"/>
    </row>
    <row r="16" spans="1:25" ht="13.5" thickBot="1" x14ac:dyDescent="0.25">
      <c r="A16" s="18"/>
    </row>
    <row r="17" spans="1:25" ht="13.5" thickBot="1" x14ac:dyDescent="0.25">
      <c r="A17" s="19" t="s">
        <v>13</v>
      </c>
      <c r="B17" s="69">
        <v>11</v>
      </c>
      <c r="C17" s="70"/>
      <c r="D17" s="70"/>
      <c r="E17" s="70"/>
      <c r="F17" s="70"/>
      <c r="G17" s="71"/>
      <c r="H17" s="69">
        <v>21</v>
      </c>
      <c r="I17" s="70"/>
      <c r="J17" s="70"/>
      <c r="K17" s="70"/>
      <c r="L17" s="70"/>
      <c r="M17" s="71"/>
      <c r="N17" s="69">
        <v>22</v>
      </c>
      <c r="O17" s="70"/>
      <c r="P17" s="70"/>
      <c r="Q17" s="70"/>
      <c r="R17" s="70"/>
      <c r="S17" s="71"/>
      <c r="T17" s="72">
        <v>33</v>
      </c>
      <c r="U17" s="73"/>
      <c r="V17" s="73"/>
      <c r="W17" s="73"/>
      <c r="X17" s="73"/>
      <c r="Y17" s="74"/>
    </row>
    <row r="18" spans="1:25" x14ac:dyDescent="0.2">
      <c r="A18" s="20" t="s">
        <v>14</v>
      </c>
      <c r="B18" s="43">
        <v>300</v>
      </c>
      <c r="C18" s="45">
        <v>400</v>
      </c>
      <c r="D18" s="44">
        <v>500</v>
      </c>
      <c r="E18" s="44">
        <v>600</v>
      </c>
      <c r="F18" s="44">
        <v>750</v>
      </c>
      <c r="G18" s="46">
        <v>900</v>
      </c>
      <c r="H18" s="43">
        <v>300</v>
      </c>
      <c r="I18" s="45">
        <v>400</v>
      </c>
      <c r="J18" s="44">
        <v>500</v>
      </c>
      <c r="K18" s="44">
        <v>600</v>
      </c>
      <c r="L18" s="44">
        <v>750</v>
      </c>
      <c r="M18" s="46">
        <v>900</v>
      </c>
      <c r="N18" s="43">
        <v>300</v>
      </c>
      <c r="O18" s="45">
        <v>400</v>
      </c>
      <c r="P18" s="44">
        <v>500</v>
      </c>
      <c r="Q18" s="44">
        <v>600</v>
      </c>
      <c r="R18" s="44">
        <v>750</v>
      </c>
      <c r="S18" s="46">
        <v>900</v>
      </c>
      <c r="T18" s="43">
        <v>300</v>
      </c>
      <c r="U18" s="45">
        <v>400</v>
      </c>
      <c r="V18" s="44">
        <v>500</v>
      </c>
      <c r="W18" s="44">
        <v>600</v>
      </c>
      <c r="X18" s="44">
        <v>750</v>
      </c>
      <c r="Y18" s="46">
        <v>900</v>
      </c>
    </row>
    <row r="19" spans="1:25" ht="13.5" thickBot="1" x14ac:dyDescent="0.25">
      <c r="A19" s="21" t="s">
        <v>15</v>
      </c>
      <c r="B19" s="22" t="s">
        <v>16</v>
      </c>
      <c r="C19" s="23" t="s">
        <v>16</v>
      </c>
      <c r="D19" s="23" t="s">
        <v>16</v>
      </c>
      <c r="E19" s="23" t="s">
        <v>16</v>
      </c>
      <c r="F19" s="23" t="s">
        <v>16</v>
      </c>
      <c r="G19" s="24" t="s">
        <v>16</v>
      </c>
      <c r="H19" s="22" t="s">
        <v>16</v>
      </c>
      <c r="I19" s="23" t="s">
        <v>16</v>
      </c>
      <c r="J19" s="23" t="s">
        <v>16</v>
      </c>
      <c r="K19" s="23" t="s">
        <v>16</v>
      </c>
      <c r="L19" s="23" t="s">
        <v>16</v>
      </c>
      <c r="M19" s="24" t="s">
        <v>16</v>
      </c>
      <c r="N19" s="22" t="s">
        <v>16</v>
      </c>
      <c r="O19" s="23" t="s">
        <v>16</v>
      </c>
      <c r="P19" s="23" t="s">
        <v>16</v>
      </c>
      <c r="Q19" s="23" t="s">
        <v>16</v>
      </c>
      <c r="R19" s="23" t="s">
        <v>16</v>
      </c>
      <c r="S19" s="24" t="s">
        <v>16</v>
      </c>
      <c r="T19" s="22" t="s">
        <v>16</v>
      </c>
      <c r="U19" s="23" t="s">
        <v>16</v>
      </c>
      <c r="V19" s="23" t="s">
        <v>16</v>
      </c>
      <c r="W19" s="23" t="s">
        <v>16</v>
      </c>
      <c r="X19" s="23" t="s">
        <v>16</v>
      </c>
      <c r="Y19" s="24" t="s">
        <v>16</v>
      </c>
    </row>
    <row r="20" spans="1:25" x14ac:dyDescent="0.2">
      <c r="A20" s="25">
        <v>400</v>
      </c>
      <c r="B20" s="29">
        <f>ROUND((B$13*($E$8/50)^B$14)*$A20/1000,0)</f>
        <v>212</v>
      </c>
      <c r="C20" s="30">
        <f t="shared" ref="C20:Y31" si="0">ROUND((C$13*($E$8/50)^C$14)*$A20/1000,0)</f>
        <v>272</v>
      </c>
      <c r="D20" s="30">
        <f t="shared" si="0"/>
        <v>329</v>
      </c>
      <c r="E20" s="30">
        <f t="shared" si="0"/>
        <v>384</v>
      </c>
      <c r="F20" s="30">
        <f t="shared" si="0"/>
        <v>464</v>
      </c>
      <c r="G20" s="31">
        <f t="shared" si="0"/>
        <v>539</v>
      </c>
      <c r="H20" s="29">
        <f t="shared" si="0"/>
        <v>293</v>
      </c>
      <c r="I20" s="30">
        <f t="shared" si="0"/>
        <v>372</v>
      </c>
      <c r="J20" s="30">
        <f t="shared" si="0"/>
        <v>445</v>
      </c>
      <c r="K20" s="30">
        <f t="shared" si="0"/>
        <v>515</v>
      </c>
      <c r="L20" s="30">
        <f t="shared" si="0"/>
        <v>614</v>
      </c>
      <c r="M20" s="32">
        <f t="shared" si="0"/>
        <v>706</v>
      </c>
      <c r="N20" s="33">
        <f t="shared" si="0"/>
        <v>375</v>
      </c>
      <c r="O20" s="30">
        <f t="shared" si="0"/>
        <v>479</v>
      </c>
      <c r="P20" s="30">
        <f t="shared" si="0"/>
        <v>578</v>
      </c>
      <c r="Q20" s="30">
        <f t="shared" si="0"/>
        <v>670</v>
      </c>
      <c r="R20" s="30">
        <f t="shared" si="0"/>
        <v>800</v>
      </c>
      <c r="S20" s="32">
        <f t="shared" si="0"/>
        <v>920</v>
      </c>
      <c r="T20" s="33">
        <f t="shared" si="0"/>
        <v>526</v>
      </c>
      <c r="U20" s="30">
        <f t="shared" si="0"/>
        <v>666</v>
      </c>
      <c r="V20" s="30">
        <f t="shared" si="0"/>
        <v>798</v>
      </c>
      <c r="W20" s="30">
        <f t="shared" si="0"/>
        <v>924</v>
      </c>
      <c r="X20" s="30">
        <f t="shared" si="0"/>
        <v>1101</v>
      </c>
      <c r="Y20" s="32">
        <f t="shared" si="0"/>
        <v>1268</v>
      </c>
    </row>
    <row r="21" spans="1:25" x14ac:dyDescent="0.2">
      <c r="A21" s="34">
        <v>500</v>
      </c>
      <c r="B21" s="26">
        <f t="shared" ref="B21:Q36" si="1">ROUND((B$13*($E$8/50)^B$14)*$A21/1000,0)</f>
        <v>265</v>
      </c>
      <c r="C21" s="27">
        <f t="shared" si="1"/>
        <v>340</v>
      </c>
      <c r="D21" s="27">
        <f t="shared" si="1"/>
        <v>412</v>
      </c>
      <c r="E21" s="27">
        <f t="shared" si="1"/>
        <v>481</v>
      </c>
      <c r="F21" s="27">
        <f t="shared" si="1"/>
        <v>580</v>
      </c>
      <c r="G21" s="28">
        <f t="shared" si="1"/>
        <v>674</v>
      </c>
      <c r="H21" s="26">
        <f t="shared" si="1"/>
        <v>366</v>
      </c>
      <c r="I21" s="27">
        <f t="shared" si="1"/>
        <v>465</v>
      </c>
      <c r="J21" s="27">
        <f t="shared" si="1"/>
        <v>557</v>
      </c>
      <c r="K21" s="27">
        <f t="shared" si="1"/>
        <v>644</v>
      </c>
      <c r="L21" s="27">
        <f t="shared" si="1"/>
        <v>768</v>
      </c>
      <c r="M21" s="35">
        <f t="shared" si="1"/>
        <v>883</v>
      </c>
      <c r="N21" s="36">
        <f t="shared" si="1"/>
        <v>469</v>
      </c>
      <c r="O21" s="27">
        <f t="shared" si="1"/>
        <v>599</v>
      </c>
      <c r="P21" s="27">
        <f t="shared" si="1"/>
        <v>722</v>
      </c>
      <c r="Q21" s="27">
        <f t="shared" si="1"/>
        <v>838</v>
      </c>
      <c r="R21" s="27">
        <f t="shared" si="0"/>
        <v>1000</v>
      </c>
      <c r="S21" s="35">
        <f t="shared" si="0"/>
        <v>1151</v>
      </c>
      <c r="T21" s="36">
        <f t="shared" si="0"/>
        <v>657</v>
      </c>
      <c r="U21" s="27">
        <f t="shared" si="0"/>
        <v>832</v>
      </c>
      <c r="V21" s="27">
        <f t="shared" si="0"/>
        <v>997</v>
      </c>
      <c r="W21" s="27">
        <f t="shared" si="0"/>
        <v>1155</v>
      </c>
      <c r="X21" s="27">
        <f t="shared" si="0"/>
        <v>1377</v>
      </c>
      <c r="Y21" s="35">
        <f t="shared" si="0"/>
        <v>1586</v>
      </c>
    </row>
    <row r="22" spans="1:25" x14ac:dyDescent="0.2">
      <c r="A22" s="34">
        <v>600</v>
      </c>
      <c r="B22" s="26">
        <f t="shared" si="1"/>
        <v>317</v>
      </c>
      <c r="C22" s="27">
        <f t="shared" si="0"/>
        <v>408</v>
      </c>
      <c r="D22" s="27">
        <f t="shared" si="0"/>
        <v>494</v>
      </c>
      <c r="E22" s="27">
        <f t="shared" si="0"/>
        <v>577</v>
      </c>
      <c r="F22" s="27">
        <f t="shared" si="0"/>
        <v>695</v>
      </c>
      <c r="G22" s="28">
        <f t="shared" si="0"/>
        <v>808</v>
      </c>
      <c r="H22" s="26">
        <f t="shared" si="0"/>
        <v>439</v>
      </c>
      <c r="I22" s="27">
        <f t="shared" si="0"/>
        <v>557</v>
      </c>
      <c r="J22" s="27">
        <f t="shared" si="0"/>
        <v>668</v>
      </c>
      <c r="K22" s="27">
        <f t="shared" si="0"/>
        <v>773</v>
      </c>
      <c r="L22" s="27">
        <f t="shared" si="0"/>
        <v>921</v>
      </c>
      <c r="M22" s="35">
        <f t="shared" si="0"/>
        <v>1059</v>
      </c>
      <c r="N22" s="36">
        <f t="shared" si="0"/>
        <v>562</v>
      </c>
      <c r="O22" s="27">
        <f t="shared" si="0"/>
        <v>719</v>
      </c>
      <c r="P22" s="27">
        <f t="shared" si="0"/>
        <v>866</v>
      </c>
      <c r="Q22" s="27">
        <f t="shared" si="0"/>
        <v>1006</v>
      </c>
      <c r="R22" s="27">
        <f t="shared" si="0"/>
        <v>1200</v>
      </c>
      <c r="S22" s="35">
        <f t="shared" si="0"/>
        <v>1381</v>
      </c>
      <c r="T22" s="36">
        <f t="shared" si="0"/>
        <v>788</v>
      </c>
      <c r="U22" s="27">
        <f t="shared" si="0"/>
        <v>998</v>
      </c>
      <c r="V22" s="27">
        <f t="shared" si="0"/>
        <v>1196</v>
      </c>
      <c r="W22" s="27">
        <f t="shared" si="0"/>
        <v>1385</v>
      </c>
      <c r="X22" s="27">
        <f t="shared" si="0"/>
        <v>1652</v>
      </c>
      <c r="Y22" s="35">
        <f t="shared" si="0"/>
        <v>1903</v>
      </c>
    </row>
    <row r="23" spans="1:25" x14ac:dyDescent="0.2">
      <c r="A23" s="34">
        <v>700</v>
      </c>
      <c r="B23" s="26">
        <f t="shared" si="1"/>
        <v>370</v>
      </c>
      <c r="C23" s="27">
        <f t="shared" si="0"/>
        <v>476</v>
      </c>
      <c r="D23" s="27">
        <f t="shared" si="0"/>
        <v>576</v>
      </c>
      <c r="E23" s="27">
        <f t="shared" si="0"/>
        <v>673</v>
      </c>
      <c r="F23" s="27">
        <f t="shared" si="0"/>
        <v>811</v>
      </c>
      <c r="G23" s="28">
        <f t="shared" si="0"/>
        <v>943</v>
      </c>
      <c r="H23" s="26">
        <f t="shared" si="0"/>
        <v>512</v>
      </c>
      <c r="I23" s="27">
        <f t="shared" si="0"/>
        <v>650</v>
      </c>
      <c r="J23" s="27">
        <f t="shared" si="0"/>
        <v>779</v>
      </c>
      <c r="K23" s="27">
        <f t="shared" si="0"/>
        <v>902</v>
      </c>
      <c r="L23" s="27">
        <f t="shared" si="0"/>
        <v>1075</v>
      </c>
      <c r="M23" s="35">
        <f t="shared" si="0"/>
        <v>1236</v>
      </c>
      <c r="N23" s="36">
        <f t="shared" si="0"/>
        <v>656</v>
      </c>
      <c r="O23" s="27">
        <f t="shared" si="0"/>
        <v>839</v>
      </c>
      <c r="P23" s="27">
        <f t="shared" si="0"/>
        <v>1011</v>
      </c>
      <c r="Q23" s="27">
        <f t="shared" si="0"/>
        <v>1173</v>
      </c>
      <c r="R23" s="27">
        <f t="shared" si="0"/>
        <v>1400</v>
      </c>
      <c r="S23" s="35">
        <f t="shared" si="0"/>
        <v>1611</v>
      </c>
      <c r="T23" s="36">
        <f t="shared" si="0"/>
        <v>920</v>
      </c>
      <c r="U23" s="27">
        <f t="shared" si="0"/>
        <v>1165</v>
      </c>
      <c r="V23" s="27">
        <f t="shared" si="0"/>
        <v>1396</v>
      </c>
      <c r="W23" s="27">
        <f t="shared" si="0"/>
        <v>1616</v>
      </c>
      <c r="X23" s="27">
        <f t="shared" si="0"/>
        <v>1927</v>
      </c>
      <c r="Y23" s="35">
        <f t="shared" si="0"/>
        <v>2220</v>
      </c>
    </row>
    <row r="24" spans="1:25" x14ac:dyDescent="0.2">
      <c r="A24" s="34">
        <v>800</v>
      </c>
      <c r="B24" s="26">
        <f t="shared" si="1"/>
        <v>423</v>
      </c>
      <c r="C24" s="27">
        <f t="shared" si="0"/>
        <v>544</v>
      </c>
      <c r="D24" s="27">
        <f t="shared" si="0"/>
        <v>658</v>
      </c>
      <c r="E24" s="27">
        <f t="shared" si="0"/>
        <v>769</v>
      </c>
      <c r="F24" s="27">
        <f t="shared" si="0"/>
        <v>927</v>
      </c>
      <c r="G24" s="28">
        <f t="shared" si="0"/>
        <v>1078</v>
      </c>
      <c r="H24" s="26">
        <f t="shared" si="0"/>
        <v>586</v>
      </c>
      <c r="I24" s="27">
        <f t="shared" si="0"/>
        <v>743</v>
      </c>
      <c r="J24" s="27">
        <f t="shared" si="0"/>
        <v>890</v>
      </c>
      <c r="K24" s="27">
        <f t="shared" si="0"/>
        <v>1030</v>
      </c>
      <c r="L24" s="27">
        <f t="shared" si="0"/>
        <v>1228</v>
      </c>
      <c r="M24" s="35">
        <f t="shared" si="0"/>
        <v>1412</v>
      </c>
      <c r="N24" s="36">
        <f t="shared" si="0"/>
        <v>750</v>
      </c>
      <c r="O24" s="27">
        <f t="shared" si="0"/>
        <v>958</v>
      </c>
      <c r="P24" s="27">
        <f t="shared" si="0"/>
        <v>1155</v>
      </c>
      <c r="Q24" s="27">
        <f t="shared" si="0"/>
        <v>1341</v>
      </c>
      <c r="R24" s="27">
        <f t="shared" si="0"/>
        <v>1600</v>
      </c>
      <c r="S24" s="35">
        <f t="shared" si="0"/>
        <v>1841</v>
      </c>
      <c r="T24" s="36">
        <f t="shared" si="0"/>
        <v>1051</v>
      </c>
      <c r="U24" s="27">
        <f t="shared" si="0"/>
        <v>1331</v>
      </c>
      <c r="V24" s="27">
        <f t="shared" si="0"/>
        <v>1595</v>
      </c>
      <c r="W24" s="27">
        <f t="shared" si="0"/>
        <v>1847</v>
      </c>
      <c r="X24" s="27">
        <f t="shared" si="0"/>
        <v>2202</v>
      </c>
      <c r="Y24" s="35">
        <f t="shared" si="0"/>
        <v>2537</v>
      </c>
    </row>
    <row r="25" spans="1:25" x14ac:dyDescent="0.2">
      <c r="A25" s="34">
        <v>900</v>
      </c>
      <c r="B25" s="26">
        <f t="shared" si="1"/>
        <v>476</v>
      </c>
      <c r="C25" s="27">
        <f t="shared" si="0"/>
        <v>612</v>
      </c>
      <c r="D25" s="27">
        <f t="shared" si="0"/>
        <v>741</v>
      </c>
      <c r="E25" s="27">
        <f t="shared" si="0"/>
        <v>865</v>
      </c>
      <c r="F25" s="27">
        <f t="shared" si="0"/>
        <v>1043</v>
      </c>
      <c r="G25" s="28">
        <f t="shared" si="0"/>
        <v>1212</v>
      </c>
      <c r="H25" s="26">
        <f t="shared" si="0"/>
        <v>659</v>
      </c>
      <c r="I25" s="27">
        <f t="shared" si="0"/>
        <v>836</v>
      </c>
      <c r="J25" s="27">
        <f t="shared" si="0"/>
        <v>1002</v>
      </c>
      <c r="K25" s="27">
        <f t="shared" si="0"/>
        <v>1159</v>
      </c>
      <c r="L25" s="27">
        <f t="shared" si="0"/>
        <v>1382</v>
      </c>
      <c r="M25" s="35">
        <f t="shared" si="0"/>
        <v>1589</v>
      </c>
      <c r="N25" s="36">
        <f t="shared" si="0"/>
        <v>843</v>
      </c>
      <c r="O25" s="27">
        <f t="shared" si="0"/>
        <v>1078</v>
      </c>
      <c r="P25" s="27">
        <f t="shared" si="0"/>
        <v>1300</v>
      </c>
      <c r="Q25" s="27">
        <f t="shared" si="0"/>
        <v>1508</v>
      </c>
      <c r="R25" s="27">
        <f t="shared" si="0"/>
        <v>1800</v>
      </c>
      <c r="S25" s="35">
        <f t="shared" si="0"/>
        <v>2071</v>
      </c>
      <c r="T25" s="36">
        <f t="shared" si="0"/>
        <v>1183</v>
      </c>
      <c r="U25" s="27">
        <f t="shared" si="0"/>
        <v>1498</v>
      </c>
      <c r="V25" s="27">
        <f t="shared" si="0"/>
        <v>1795</v>
      </c>
      <c r="W25" s="27">
        <f t="shared" si="0"/>
        <v>2078</v>
      </c>
      <c r="X25" s="27">
        <f t="shared" si="0"/>
        <v>2478</v>
      </c>
      <c r="Y25" s="35">
        <f t="shared" si="0"/>
        <v>2854</v>
      </c>
    </row>
    <row r="26" spans="1:25" x14ac:dyDescent="0.2">
      <c r="A26" s="34">
        <v>1000</v>
      </c>
      <c r="B26" s="26">
        <f t="shared" si="1"/>
        <v>529</v>
      </c>
      <c r="C26" s="27">
        <f t="shared" si="0"/>
        <v>680</v>
      </c>
      <c r="D26" s="27">
        <f t="shared" si="0"/>
        <v>823</v>
      </c>
      <c r="E26" s="27">
        <f t="shared" si="0"/>
        <v>961</v>
      </c>
      <c r="F26" s="27">
        <f t="shared" si="0"/>
        <v>1159</v>
      </c>
      <c r="G26" s="28">
        <f t="shared" si="0"/>
        <v>1347</v>
      </c>
      <c r="H26" s="26">
        <f t="shared" si="0"/>
        <v>732</v>
      </c>
      <c r="I26" s="27">
        <f t="shared" si="0"/>
        <v>929</v>
      </c>
      <c r="J26" s="27">
        <f t="shared" si="0"/>
        <v>1113</v>
      </c>
      <c r="K26" s="27">
        <f t="shared" si="0"/>
        <v>1288</v>
      </c>
      <c r="L26" s="27">
        <f t="shared" si="0"/>
        <v>1535</v>
      </c>
      <c r="M26" s="35">
        <f t="shared" si="0"/>
        <v>1765</v>
      </c>
      <c r="N26" s="36">
        <f t="shared" si="0"/>
        <v>937</v>
      </c>
      <c r="O26" s="27">
        <f t="shared" si="0"/>
        <v>1198</v>
      </c>
      <c r="P26" s="27">
        <f t="shared" si="0"/>
        <v>1444</v>
      </c>
      <c r="Q26" s="27">
        <f t="shared" si="0"/>
        <v>1676</v>
      </c>
      <c r="R26" s="27">
        <f t="shared" si="0"/>
        <v>2000</v>
      </c>
      <c r="S26" s="35">
        <f t="shared" si="0"/>
        <v>2301</v>
      </c>
      <c r="T26" s="36">
        <f t="shared" si="0"/>
        <v>1314</v>
      </c>
      <c r="U26" s="27">
        <f t="shared" si="0"/>
        <v>1664</v>
      </c>
      <c r="V26" s="27">
        <f t="shared" si="0"/>
        <v>1994</v>
      </c>
      <c r="W26" s="27">
        <f t="shared" si="0"/>
        <v>2309</v>
      </c>
      <c r="X26" s="27">
        <f t="shared" si="0"/>
        <v>2753</v>
      </c>
      <c r="Y26" s="35">
        <f t="shared" si="0"/>
        <v>3171</v>
      </c>
    </row>
    <row r="27" spans="1:25" x14ac:dyDescent="0.2">
      <c r="A27" s="34">
        <v>1100</v>
      </c>
      <c r="B27" s="26">
        <f t="shared" si="1"/>
        <v>582</v>
      </c>
      <c r="C27" s="27">
        <f t="shared" si="0"/>
        <v>748</v>
      </c>
      <c r="D27" s="27">
        <f t="shared" si="0"/>
        <v>905</v>
      </c>
      <c r="E27" s="27">
        <f t="shared" si="0"/>
        <v>1057</v>
      </c>
      <c r="F27" s="27">
        <f t="shared" si="0"/>
        <v>1275</v>
      </c>
      <c r="G27" s="28">
        <f t="shared" si="0"/>
        <v>1482</v>
      </c>
      <c r="H27" s="26">
        <f t="shared" si="0"/>
        <v>805</v>
      </c>
      <c r="I27" s="27">
        <f t="shared" si="0"/>
        <v>1022</v>
      </c>
      <c r="J27" s="27">
        <f t="shared" si="0"/>
        <v>1224</v>
      </c>
      <c r="K27" s="27">
        <f t="shared" si="0"/>
        <v>1417</v>
      </c>
      <c r="L27" s="27">
        <f t="shared" si="0"/>
        <v>1689</v>
      </c>
      <c r="M27" s="35">
        <f t="shared" si="0"/>
        <v>1942</v>
      </c>
      <c r="N27" s="36">
        <f t="shared" si="0"/>
        <v>1031</v>
      </c>
      <c r="O27" s="27">
        <f t="shared" si="0"/>
        <v>1318</v>
      </c>
      <c r="P27" s="27">
        <f t="shared" si="0"/>
        <v>1588</v>
      </c>
      <c r="Q27" s="27">
        <f t="shared" si="0"/>
        <v>1844</v>
      </c>
      <c r="R27" s="27">
        <f t="shared" si="0"/>
        <v>2200</v>
      </c>
      <c r="S27" s="35">
        <f t="shared" si="0"/>
        <v>2531</v>
      </c>
      <c r="T27" s="36">
        <f t="shared" si="0"/>
        <v>1445</v>
      </c>
      <c r="U27" s="27">
        <f t="shared" si="0"/>
        <v>1830</v>
      </c>
      <c r="V27" s="27">
        <f t="shared" si="0"/>
        <v>2193</v>
      </c>
      <c r="W27" s="27">
        <f t="shared" si="0"/>
        <v>2540</v>
      </c>
      <c r="X27" s="27">
        <f t="shared" si="0"/>
        <v>3028</v>
      </c>
      <c r="Y27" s="35">
        <f t="shared" si="0"/>
        <v>3488</v>
      </c>
    </row>
    <row r="28" spans="1:25" x14ac:dyDescent="0.2">
      <c r="A28" s="34">
        <v>1200</v>
      </c>
      <c r="B28" s="26">
        <f t="shared" si="1"/>
        <v>635</v>
      </c>
      <c r="C28" s="27">
        <f t="shared" si="0"/>
        <v>816</v>
      </c>
      <c r="D28" s="27">
        <f t="shared" si="0"/>
        <v>988</v>
      </c>
      <c r="E28" s="27">
        <f t="shared" si="0"/>
        <v>1153</v>
      </c>
      <c r="F28" s="27">
        <f t="shared" si="0"/>
        <v>1391</v>
      </c>
      <c r="G28" s="28">
        <f t="shared" si="0"/>
        <v>1616</v>
      </c>
      <c r="H28" s="26">
        <f t="shared" si="0"/>
        <v>878</v>
      </c>
      <c r="I28" s="27">
        <f t="shared" si="0"/>
        <v>1115</v>
      </c>
      <c r="J28" s="27">
        <f t="shared" si="0"/>
        <v>1336</v>
      </c>
      <c r="K28" s="27">
        <f t="shared" si="0"/>
        <v>1546</v>
      </c>
      <c r="L28" s="27">
        <f t="shared" si="0"/>
        <v>1842</v>
      </c>
      <c r="M28" s="35">
        <f t="shared" si="0"/>
        <v>2118</v>
      </c>
      <c r="N28" s="36">
        <f t="shared" si="0"/>
        <v>1124</v>
      </c>
      <c r="O28" s="27">
        <f t="shared" si="0"/>
        <v>1438</v>
      </c>
      <c r="P28" s="27">
        <f t="shared" si="0"/>
        <v>1733</v>
      </c>
      <c r="Q28" s="27">
        <f t="shared" si="0"/>
        <v>2011</v>
      </c>
      <c r="R28" s="27">
        <f t="shared" si="0"/>
        <v>2400</v>
      </c>
      <c r="S28" s="35">
        <f t="shared" si="0"/>
        <v>2761</v>
      </c>
      <c r="T28" s="36">
        <f t="shared" si="0"/>
        <v>1577</v>
      </c>
      <c r="U28" s="27">
        <f t="shared" si="0"/>
        <v>1997</v>
      </c>
      <c r="V28" s="27">
        <f t="shared" si="0"/>
        <v>2393</v>
      </c>
      <c r="W28" s="27">
        <f t="shared" si="0"/>
        <v>2771</v>
      </c>
      <c r="X28" s="27">
        <f t="shared" si="0"/>
        <v>3304</v>
      </c>
      <c r="Y28" s="35">
        <f t="shared" si="0"/>
        <v>3805</v>
      </c>
    </row>
    <row r="29" spans="1:25" x14ac:dyDescent="0.2">
      <c r="A29" s="34">
        <v>1300</v>
      </c>
      <c r="B29" s="26">
        <f t="shared" si="1"/>
        <v>688</v>
      </c>
      <c r="C29" s="27">
        <f t="shared" si="0"/>
        <v>884</v>
      </c>
      <c r="D29" s="27">
        <f t="shared" si="0"/>
        <v>1070</v>
      </c>
      <c r="E29" s="27">
        <f t="shared" si="0"/>
        <v>1249</v>
      </c>
      <c r="F29" s="27">
        <f t="shared" si="0"/>
        <v>1507</v>
      </c>
      <c r="G29" s="28">
        <f t="shared" si="0"/>
        <v>1751</v>
      </c>
      <c r="H29" s="26">
        <f t="shared" si="0"/>
        <v>952</v>
      </c>
      <c r="I29" s="27">
        <f t="shared" si="0"/>
        <v>1208</v>
      </c>
      <c r="J29" s="27">
        <f t="shared" si="0"/>
        <v>1447</v>
      </c>
      <c r="K29" s="27">
        <f t="shared" si="0"/>
        <v>1674</v>
      </c>
      <c r="L29" s="27">
        <f t="shared" si="0"/>
        <v>1996</v>
      </c>
      <c r="M29" s="35">
        <f t="shared" si="0"/>
        <v>2295</v>
      </c>
      <c r="N29" s="36">
        <f t="shared" si="0"/>
        <v>1218</v>
      </c>
      <c r="O29" s="27">
        <f t="shared" si="0"/>
        <v>1557</v>
      </c>
      <c r="P29" s="27">
        <f t="shared" si="0"/>
        <v>1877</v>
      </c>
      <c r="Q29" s="27">
        <f t="shared" si="0"/>
        <v>2179</v>
      </c>
      <c r="R29" s="27">
        <f t="shared" si="0"/>
        <v>2600</v>
      </c>
      <c r="S29" s="35">
        <f t="shared" si="0"/>
        <v>2991</v>
      </c>
      <c r="T29" s="36">
        <f t="shared" si="0"/>
        <v>1708</v>
      </c>
      <c r="U29" s="27">
        <f t="shared" si="0"/>
        <v>2163</v>
      </c>
      <c r="V29" s="27">
        <f t="shared" si="0"/>
        <v>2592</v>
      </c>
      <c r="W29" s="27">
        <f t="shared" si="0"/>
        <v>3002</v>
      </c>
      <c r="X29" s="27">
        <f t="shared" si="0"/>
        <v>3579</v>
      </c>
      <c r="Y29" s="35">
        <f t="shared" si="0"/>
        <v>4122</v>
      </c>
    </row>
    <row r="30" spans="1:25" x14ac:dyDescent="0.2">
      <c r="A30" s="34">
        <v>1400</v>
      </c>
      <c r="B30" s="26">
        <f t="shared" si="1"/>
        <v>741</v>
      </c>
      <c r="C30" s="27">
        <f t="shared" si="0"/>
        <v>952</v>
      </c>
      <c r="D30" s="27">
        <f t="shared" si="0"/>
        <v>1152</v>
      </c>
      <c r="E30" s="27">
        <f t="shared" si="0"/>
        <v>1345</v>
      </c>
      <c r="F30" s="27">
        <f t="shared" si="0"/>
        <v>1623</v>
      </c>
      <c r="G30" s="28">
        <f t="shared" si="0"/>
        <v>1886</v>
      </c>
      <c r="H30" s="26">
        <f t="shared" si="0"/>
        <v>1025</v>
      </c>
      <c r="I30" s="27">
        <f t="shared" si="0"/>
        <v>1301</v>
      </c>
      <c r="J30" s="27">
        <f t="shared" si="0"/>
        <v>1558</v>
      </c>
      <c r="K30" s="27">
        <f t="shared" si="0"/>
        <v>1803</v>
      </c>
      <c r="L30" s="27">
        <f t="shared" si="0"/>
        <v>2149</v>
      </c>
      <c r="M30" s="35">
        <f t="shared" si="0"/>
        <v>2471</v>
      </c>
      <c r="N30" s="36">
        <f t="shared" si="0"/>
        <v>1312</v>
      </c>
      <c r="O30" s="27">
        <f t="shared" si="0"/>
        <v>1677</v>
      </c>
      <c r="P30" s="27">
        <f t="shared" si="0"/>
        <v>2022</v>
      </c>
      <c r="Q30" s="27">
        <f t="shared" si="0"/>
        <v>2346</v>
      </c>
      <c r="R30" s="27">
        <f t="shared" si="0"/>
        <v>2800</v>
      </c>
      <c r="S30" s="35">
        <f t="shared" si="0"/>
        <v>3221</v>
      </c>
      <c r="T30" s="36">
        <f t="shared" si="0"/>
        <v>1840</v>
      </c>
      <c r="U30" s="27">
        <f t="shared" si="0"/>
        <v>2330</v>
      </c>
      <c r="V30" s="27">
        <f t="shared" si="0"/>
        <v>2792</v>
      </c>
      <c r="W30" s="27">
        <f t="shared" si="0"/>
        <v>3233</v>
      </c>
      <c r="X30" s="27">
        <f t="shared" si="0"/>
        <v>3854</v>
      </c>
      <c r="Y30" s="35">
        <f t="shared" si="0"/>
        <v>4439</v>
      </c>
    </row>
    <row r="31" spans="1:25" x14ac:dyDescent="0.2">
      <c r="A31" s="34">
        <v>1500</v>
      </c>
      <c r="B31" s="26">
        <f t="shared" si="1"/>
        <v>794</v>
      </c>
      <c r="C31" s="27">
        <f t="shared" si="0"/>
        <v>1020</v>
      </c>
      <c r="D31" s="27">
        <f t="shared" si="0"/>
        <v>1235</v>
      </c>
      <c r="E31" s="27">
        <f t="shared" si="0"/>
        <v>1442</v>
      </c>
      <c r="F31" s="27">
        <f t="shared" si="0"/>
        <v>1739</v>
      </c>
      <c r="G31" s="28">
        <f t="shared" si="0"/>
        <v>2021</v>
      </c>
      <c r="H31" s="26">
        <f t="shared" si="0"/>
        <v>1098</v>
      </c>
      <c r="I31" s="27">
        <f t="shared" si="0"/>
        <v>1394</v>
      </c>
      <c r="J31" s="27">
        <f t="shared" si="0"/>
        <v>1670</v>
      </c>
      <c r="K31" s="27">
        <f t="shared" si="0"/>
        <v>1932</v>
      </c>
      <c r="L31" s="27">
        <f t="shared" si="0"/>
        <v>2303</v>
      </c>
      <c r="M31" s="35">
        <f t="shared" si="0"/>
        <v>2648</v>
      </c>
      <c r="N31" s="36">
        <f t="shared" si="0"/>
        <v>1406</v>
      </c>
      <c r="O31" s="27">
        <f t="shared" si="0"/>
        <v>1797</v>
      </c>
      <c r="P31" s="27">
        <f t="shared" si="0"/>
        <v>2166</v>
      </c>
      <c r="Q31" s="27">
        <f t="shared" si="0"/>
        <v>2514</v>
      </c>
      <c r="R31" s="27">
        <f t="shared" si="0"/>
        <v>3000</v>
      </c>
      <c r="S31" s="35">
        <f t="shared" si="0"/>
        <v>3452</v>
      </c>
      <c r="T31" s="36">
        <f t="shared" ref="T31:Y31" si="2">ROUND((T$13*($E$8/50)^T$14)*$A31/1000,0)</f>
        <v>1971</v>
      </c>
      <c r="U31" s="27">
        <f t="shared" si="2"/>
        <v>2496</v>
      </c>
      <c r="V31" s="27">
        <f t="shared" si="2"/>
        <v>2991</v>
      </c>
      <c r="W31" s="27">
        <f t="shared" si="2"/>
        <v>3464</v>
      </c>
      <c r="X31" s="27">
        <f t="shared" si="2"/>
        <v>4130</v>
      </c>
      <c r="Y31" s="35">
        <f t="shared" si="2"/>
        <v>4757</v>
      </c>
    </row>
    <row r="32" spans="1:25" x14ac:dyDescent="0.2">
      <c r="A32" s="34">
        <v>1600</v>
      </c>
      <c r="B32" s="26">
        <f t="shared" si="1"/>
        <v>846</v>
      </c>
      <c r="C32" s="27">
        <f t="shared" si="1"/>
        <v>1088</v>
      </c>
      <c r="D32" s="27">
        <f t="shared" si="1"/>
        <v>1317</v>
      </c>
      <c r="E32" s="27">
        <f t="shared" si="1"/>
        <v>1538</v>
      </c>
      <c r="F32" s="27">
        <f t="shared" si="1"/>
        <v>1854</v>
      </c>
      <c r="G32" s="28">
        <f t="shared" si="1"/>
        <v>2155</v>
      </c>
      <c r="H32" s="26">
        <f t="shared" si="1"/>
        <v>1171</v>
      </c>
      <c r="I32" s="27">
        <f t="shared" si="1"/>
        <v>1486</v>
      </c>
      <c r="J32" s="27">
        <f t="shared" si="1"/>
        <v>1781</v>
      </c>
      <c r="K32" s="27">
        <f t="shared" si="1"/>
        <v>2061</v>
      </c>
      <c r="L32" s="27">
        <f t="shared" si="1"/>
        <v>2456</v>
      </c>
      <c r="M32" s="35">
        <f t="shared" si="1"/>
        <v>2824</v>
      </c>
      <c r="N32" s="36">
        <f t="shared" si="1"/>
        <v>1499</v>
      </c>
      <c r="O32" s="27">
        <f t="shared" si="1"/>
        <v>1917</v>
      </c>
      <c r="P32" s="27">
        <f t="shared" si="1"/>
        <v>2310</v>
      </c>
      <c r="Q32" s="27">
        <f t="shared" si="1"/>
        <v>2682</v>
      </c>
      <c r="R32" s="27">
        <f t="shared" ref="R32:Y36" si="3">ROUND((R$13*($E$8/50)^R$14)*$A32/1000,0)</f>
        <v>3200</v>
      </c>
      <c r="S32" s="35">
        <f t="shared" si="3"/>
        <v>3682</v>
      </c>
      <c r="T32" s="36">
        <f t="shared" si="3"/>
        <v>2102</v>
      </c>
      <c r="U32" s="27">
        <f t="shared" si="3"/>
        <v>2662</v>
      </c>
      <c r="V32" s="27">
        <f t="shared" si="3"/>
        <v>3190</v>
      </c>
      <c r="W32" s="27">
        <f t="shared" si="3"/>
        <v>3694</v>
      </c>
      <c r="X32" s="27">
        <f t="shared" si="3"/>
        <v>4405</v>
      </c>
      <c r="Y32" s="35">
        <f t="shared" si="3"/>
        <v>5074</v>
      </c>
    </row>
    <row r="33" spans="1:25" x14ac:dyDescent="0.2">
      <c r="A33" s="34">
        <v>1800</v>
      </c>
      <c r="B33" s="26">
        <f t="shared" si="1"/>
        <v>952</v>
      </c>
      <c r="C33" s="27">
        <f t="shared" si="1"/>
        <v>1224</v>
      </c>
      <c r="D33" s="27">
        <f t="shared" si="1"/>
        <v>1481</v>
      </c>
      <c r="E33" s="27">
        <f t="shared" si="1"/>
        <v>1730</v>
      </c>
      <c r="F33" s="27">
        <f t="shared" si="1"/>
        <v>2086</v>
      </c>
      <c r="G33" s="28">
        <f t="shared" si="1"/>
        <v>2425</v>
      </c>
      <c r="H33" s="26">
        <f t="shared" si="1"/>
        <v>1318</v>
      </c>
      <c r="I33" s="27">
        <f t="shared" si="1"/>
        <v>1672</v>
      </c>
      <c r="J33" s="27">
        <f t="shared" si="1"/>
        <v>2003</v>
      </c>
      <c r="K33" s="27">
        <f t="shared" si="1"/>
        <v>2318</v>
      </c>
      <c r="L33" s="27">
        <f t="shared" si="1"/>
        <v>2763</v>
      </c>
      <c r="M33" s="35">
        <f t="shared" si="1"/>
        <v>3177</v>
      </c>
      <c r="N33" s="36">
        <f t="shared" si="1"/>
        <v>1687</v>
      </c>
      <c r="O33" s="27">
        <f t="shared" si="1"/>
        <v>2156</v>
      </c>
      <c r="P33" s="27">
        <f t="shared" si="1"/>
        <v>2599</v>
      </c>
      <c r="Q33" s="27">
        <f t="shared" si="1"/>
        <v>3017</v>
      </c>
      <c r="R33" s="27">
        <f t="shared" si="3"/>
        <v>3600</v>
      </c>
      <c r="S33" s="35">
        <f t="shared" si="3"/>
        <v>4142</v>
      </c>
      <c r="T33" s="36">
        <f t="shared" si="3"/>
        <v>2365</v>
      </c>
      <c r="U33" s="27">
        <f t="shared" si="3"/>
        <v>2995</v>
      </c>
      <c r="V33" s="27">
        <f t="shared" si="3"/>
        <v>3589</v>
      </c>
      <c r="W33" s="27">
        <f t="shared" si="3"/>
        <v>4156</v>
      </c>
      <c r="X33" s="27">
        <f t="shared" si="3"/>
        <v>4955</v>
      </c>
      <c r="Y33" s="35">
        <f t="shared" si="3"/>
        <v>5708</v>
      </c>
    </row>
    <row r="34" spans="1:25" x14ac:dyDescent="0.2">
      <c r="A34" s="34">
        <v>2000</v>
      </c>
      <c r="B34" s="26">
        <f t="shared" si="1"/>
        <v>1058</v>
      </c>
      <c r="C34" s="27">
        <f t="shared" si="1"/>
        <v>1360</v>
      </c>
      <c r="D34" s="27">
        <f t="shared" si="1"/>
        <v>1646</v>
      </c>
      <c r="E34" s="27">
        <f t="shared" si="1"/>
        <v>1922</v>
      </c>
      <c r="F34" s="27">
        <f t="shared" si="1"/>
        <v>2318</v>
      </c>
      <c r="G34" s="28">
        <f t="shared" si="1"/>
        <v>2694</v>
      </c>
      <c r="H34" s="26">
        <f t="shared" si="1"/>
        <v>1464</v>
      </c>
      <c r="I34" s="27">
        <f t="shared" si="1"/>
        <v>1858</v>
      </c>
      <c r="J34" s="27">
        <f t="shared" si="1"/>
        <v>2226</v>
      </c>
      <c r="K34" s="27">
        <f t="shared" si="1"/>
        <v>2576</v>
      </c>
      <c r="L34" s="27">
        <f t="shared" si="1"/>
        <v>3070</v>
      </c>
      <c r="M34" s="35">
        <f t="shared" si="1"/>
        <v>3530</v>
      </c>
      <c r="N34" s="36">
        <f t="shared" si="1"/>
        <v>1874</v>
      </c>
      <c r="O34" s="27">
        <f t="shared" si="1"/>
        <v>2396</v>
      </c>
      <c r="P34" s="27">
        <f t="shared" si="1"/>
        <v>2888</v>
      </c>
      <c r="Q34" s="27">
        <f t="shared" si="1"/>
        <v>3352</v>
      </c>
      <c r="R34" s="27">
        <f t="shared" si="3"/>
        <v>4000</v>
      </c>
      <c r="S34" s="35">
        <f t="shared" si="3"/>
        <v>4602</v>
      </c>
      <c r="T34" s="36">
        <f t="shared" si="3"/>
        <v>2628</v>
      </c>
      <c r="U34" s="27">
        <f t="shared" si="3"/>
        <v>3328</v>
      </c>
      <c r="V34" s="27">
        <f t="shared" si="3"/>
        <v>3988</v>
      </c>
      <c r="W34" s="27">
        <f t="shared" si="3"/>
        <v>4618</v>
      </c>
      <c r="X34" s="27">
        <f t="shared" si="3"/>
        <v>5506</v>
      </c>
      <c r="Y34" s="35">
        <f t="shared" si="3"/>
        <v>6342</v>
      </c>
    </row>
    <row r="35" spans="1:25" x14ac:dyDescent="0.2">
      <c r="A35" s="34">
        <v>2200</v>
      </c>
      <c r="B35" s="26">
        <v>0</v>
      </c>
      <c r="C35" s="27">
        <v>0</v>
      </c>
      <c r="D35" s="27">
        <v>0</v>
      </c>
      <c r="E35" s="27">
        <v>0</v>
      </c>
      <c r="F35" s="27">
        <v>0</v>
      </c>
      <c r="G35" s="28">
        <v>0</v>
      </c>
      <c r="H35" s="26">
        <f t="shared" si="1"/>
        <v>1610</v>
      </c>
      <c r="I35" s="27">
        <f t="shared" si="1"/>
        <v>2044</v>
      </c>
      <c r="J35" s="27">
        <f t="shared" si="1"/>
        <v>2449</v>
      </c>
      <c r="K35" s="27">
        <f t="shared" si="1"/>
        <v>2834</v>
      </c>
      <c r="L35" s="27">
        <f t="shared" si="1"/>
        <v>3377</v>
      </c>
      <c r="M35" s="35">
        <f t="shared" si="1"/>
        <v>3883</v>
      </c>
      <c r="N35" s="36">
        <f t="shared" si="1"/>
        <v>2061</v>
      </c>
      <c r="O35" s="27">
        <f t="shared" si="1"/>
        <v>2636</v>
      </c>
      <c r="P35" s="27">
        <f t="shared" si="1"/>
        <v>3177</v>
      </c>
      <c r="Q35" s="27">
        <f t="shared" si="1"/>
        <v>3687</v>
      </c>
      <c r="R35" s="27">
        <f t="shared" si="3"/>
        <v>4400</v>
      </c>
      <c r="S35" s="35">
        <f t="shared" si="3"/>
        <v>5062</v>
      </c>
      <c r="T35" s="36">
        <f t="shared" si="3"/>
        <v>2891</v>
      </c>
      <c r="U35" s="27">
        <f t="shared" si="3"/>
        <v>3661</v>
      </c>
      <c r="V35" s="27">
        <f t="shared" si="3"/>
        <v>4387</v>
      </c>
      <c r="W35" s="27">
        <v>0</v>
      </c>
      <c r="X35" s="27">
        <v>0</v>
      </c>
      <c r="Y35" s="35">
        <v>0</v>
      </c>
    </row>
    <row r="36" spans="1:25" x14ac:dyDescent="0.2">
      <c r="A36" s="34">
        <v>2400</v>
      </c>
      <c r="B36" s="26">
        <v>0</v>
      </c>
      <c r="C36" s="27">
        <v>0</v>
      </c>
      <c r="D36" s="27">
        <v>0</v>
      </c>
      <c r="E36" s="27">
        <v>0</v>
      </c>
      <c r="F36" s="27">
        <v>0</v>
      </c>
      <c r="G36" s="28">
        <v>0</v>
      </c>
      <c r="H36" s="26">
        <f t="shared" si="1"/>
        <v>1757</v>
      </c>
      <c r="I36" s="27">
        <f t="shared" si="1"/>
        <v>2230</v>
      </c>
      <c r="J36" s="27">
        <f t="shared" si="1"/>
        <v>2671</v>
      </c>
      <c r="K36" s="27">
        <f t="shared" si="1"/>
        <v>3091</v>
      </c>
      <c r="L36" s="27">
        <f t="shared" si="1"/>
        <v>3684</v>
      </c>
      <c r="M36" s="35">
        <f t="shared" si="1"/>
        <v>4236</v>
      </c>
      <c r="N36" s="36">
        <f t="shared" si="1"/>
        <v>2249</v>
      </c>
      <c r="O36" s="27">
        <f t="shared" si="1"/>
        <v>2875</v>
      </c>
      <c r="P36" s="27">
        <f t="shared" si="1"/>
        <v>3466</v>
      </c>
      <c r="Q36" s="27">
        <f t="shared" si="1"/>
        <v>4022</v>
      </c>
      <c r="R36" s="27">
        <f t="shared" si="3"/>
        <v>4800</v>
      </c>
      <c r="S36" s="35">
        <f t="shared" si="3"/>
        <v>5522</v>
      </c>
      <c r="T36" s="36">
        <f t="shared" si="3"/>
        <v>3154</v>
      </c>
      <c r="U36" s="27">
        <f t="shared" si="3"/>
        <v>3994</v>
      </c>
      <c r="V36" s="27">
        <f t="shared" si="3"/>
        <v>4786</v>
      </c>
      <c r="W36" s="27">
        <v>0</v>
      </c>
      <c r="X36" s="27">
        <v>0</v>
      </c>
      <c r="Y36" s="35">
        <v>0</v>
      </c>
    </row>
    <row r="37" spans="1:25" x14ac:dyDescent="0.2">
      <c r="A37" s="34">
        <v>2600</v>
      </c>
      <c r="B37" s="26">
        <v>0</v>
      </c>
      <c r="C37" s="27">
        <v>0</v>
      </c>
      <c r="D37" s="27">
        <v>0</v>
      </c>
      <c r="E37" s="27">
        <v>0</v>
      </c>
      <c r="F37" s="27">
        <v>0</v>
      </c>
      <c r="G37" s="28">
        <v>0</v>
      </c>
      <c r="H37" s="26">
        <f t="shared" ref="H37:V39" si="4">ROUND((H$13*($E$8/50)^H$14)*$A37/1000,0)</f>
        <v>1903</v>
      </c>
      <c r="I37" s="27">
        <f t="shared" si="4"/>
        <v>2415</v>
      </c>
      <c r="J37" s="27">
        <f t="shared" si="4"/>
        <v>2894</v>
      </c>
      <c r="K37" s="27">
        <f t="shared" si="4"/>
        <v>3349</v>
      </c>
      <c r="L37" s="27">
        <f t="shared" si="4"/>
        <v>3991</v>
      </c>
      <c r="M37" s="35">
        <f t="shared" si="4"/>
        <v>4589</v>
      </c>
      <c r="N37" s="36">
        <f t="shared" si="4"/>
        <v>2436</v>
      </c>
      <c r="O37" s="27">
        <f t="shared" si="4"/>
        <v>3115</v>
      </c>
      <c r="P37" s="27">
        <f t="shared" si="4"/>
        <v>3754</v>
      </c>
      <c r="Q37" s="27">
        <f t="shared" si="4"/>
        <v>4358</v>
      </c>
      <c r="R37" s="27">
        <f t="shared" si="4"/>
        <v>5200</v>
      </c>
      <c r="S37" s="35">
        <f t="shared" si="4"/>
        <v>5983</v>
      </c>
      <c r="T37" s="36">
        <f t="shared" si="4"/>
        <v>3416</v>
      </c>
      <c r="U37" s="27">
        <f t="shared" si="4"/>
        <v>4326</v>
      </c>
      <c r="V37" s="27">
        <f t="shared" si="4"/>
        <v>5184</v>
      </c>
      <c r="W37" s="27">
        <v>0</v>
      </c>
      <c r="X37" s="27">
        <v>0</v>
      </c>
      <c r="Y37" s="35">
        <v>0</v>
      </c>
    </row>
    <row r="38" spans="1:25" x14ac:dyDescent="0.2">
      <c r="A38" s="34">
        <v>2800</v>
      </c>
      <c r="B38" s="26">
        <v>0</v>
      </c>
      <c r="C38" s="27">
        <v>0</v>
      </c>
      <c r="D38" s="27">
        <v>0</v>
      </c>
      <c r="E38" s="27">
        <v>0</v>
      </c>
      <c r="F38" s="27">
        <v>0</v>
      </c>
      <c r="G38" s="28">
        <v>0</v>
      </c>
      <c r="H38" s="26">
        <f t="shared" si="4"/>
        <v>2050</v>
      </c>
      <c r="I38" s="27">
        <f t="shared" si="4"/>
        <v>2601</v>
      </c>
      <c r="J38" s="27">
        <f t="shared" si="4"/>
        <v>3116</v>
      </c>
      <c r="K38" s="27">
        <f t="shared" si="4"/>
        <v>3606</v>
      </c>
      <c r="L38" s="27">
        <f t="shared" si="4"/>
        <v>4298</v>
      </c>
      <c r="M38" s="35">
        <f t="shared" si="4"/>
        <v>4942</v>
      </c>
      <c r="N38" s="36">
        <f t="shared" si="4"/>
        <v>2624</v>
      </c>
      <c r="O38" s="27">
        <f t="shared" si="4"/>
        <v>3354</v>
      </c>
      <c r="P38" s="27">
        <f t="shared" si="4"/>
        <v>4043</v>
      </c>
      <c r="Q38" s="27">
        <f t="shared" si="4"/>
        <v>4693</v>
      </c>
      <c r="R38" s="27">
        <f t="shared" si="4"/>
        <v>5600</v>
      </c>
      <c r="S38" s="35">
        <f t="shared" si="4"/>
        <v>6443</v>
      </c>
      <c r="T38" s="36">
        <f t="shared" si="4"/>
        <v>3679</v>
      </c>
      <c r="U38" s="27">
        <f t="shared" si="4"/>
        <v>4659</v>
      </c>
      <c r="V38" s="27">
        <f t="shared" si="4"/>
        <v>5583</v>
      </c>
      <c r="W38" s="27">
        <v>0</v>
      </c>
      <c r="X38" s="27">
        <v>0</v>
      </c>
      <c r="Y38" s="35">
        <v>0</v>
      </c>
    </row>
    <row r="39" spans="1:25" ht="13.5" thickBot="1" x14ac:dyDescent="0.25">
      <c r="A39" s="37">
        <v>3000</v>
      </c>
      <c r="B39" s="38">
        <v>0</v>
      </c>
      <c r="C39" s="39">
        <v>0</v>
      </c>
      <c r="D39" s="39">
        <v>0</v>
      </c>
      <c r="E39" s="39">
        <v>0</v>
      </c>
      <c r="F39" s="39">
        <v>0</v>
      </c>
      <c r="G39" s="40">
        <v>0</v>
      </c>
      <c r="H39" s="38">
        <f t="shared" si="4"/>
        <v>2196</v>
      </c>
      <c r="I39" s="39">
        <f t="shared" si="4"/>
        <v>2787</v>
      </c>
      <c r="J39" s="39">
        <f t="shared" si="4"/>
        <v>3339</v>
      </c>
      <c r="K39" s="39">
        <f t="shared" si="4"/>
        <v>3864</v>
      </c>
      <c r="L39" s="39">
        <f t="shared" si="4"/>
        <v>4605</v>
      </c>
      <c r="M39" s="41">
        <f t="shared" si="4"/>
        <v>5295</v>
      </c>
      <c r="N39" s="42">
        <f t="shared" si="4"/>
        <v>2811</v>
      </c>
      <c r="O39" s="39">
        <f t="shared" si="4"/>
        <v>3594</v>
      </c>
      <c r="P39" s="39">
        <f t="shared" si="4"/>
        <v>4332</v>
      </c>
      <c r="Q39" s="39">
        <f t="shared" si="4"/>
        <v>5028</v>
      </c>
      <c r="R39" s="39">
        <f t="shared" si="4"/>
        <v>6000</v>
      </c>
      <c r="S39" s="41">
        <f t="shared" si="4"/>
        <v>6903</v>
      </c>
      <c r="T39" s="42">
        <f t="shared" si="4"/>
        <v>3942</v>
      </c>
      <c r="U39" s="39">
        <f t="shared" si="4"/>
        <v>4992</v>
      </c>
      <c r="V39" s="39">
        <f t="shared" si="4"/>
        <v>5982</v>
      </c>
      <c r="W39" s="39">
        <v>0</v>
      </c>
      <c r="X39" s="39">
        <v>0</v>
      </c>
      <c r="Y39" s="41">
        <v>0</v>
      </c>
    </row>
  </sheetData>
  <sheetProtection algorithmName="SHA-512" hashValue="4jFZTBzfBqzRpUJPTOUVmbXbHyfp6Sqtztv4f4LIjUTZvusHlee0emCBN6Hj7uIEOlwAqfhzwkJaGOXzoug29A==" saltValue="FwxvYh9CAlPt4guMjw9zlg==" spinCount="100000" sheet="1" objects="1" scenarios="1"/>
  <mergeCells count="15">
    <mergeCell ref="B17:G17"/>
    <mergeCell ref="H17:M17"/>
    <mergeCell ref="N17:S17"/>
    <mergeCell ref="T17:Y17"/>
    <mergeCell ref="A6:D6"/>
    <mergeCell ref="A7:D7"/>
    <mergeCell ref="A8:D8"/>
    <mergeCell ref="A9:D9"/>
    <mergeCell ref="H9:M9"/>
    <mergeCell ref="A1:M2"/>
    <mergeCell ref="A4:D4"/>
    <mergeCell ref="H4:J4"/>
    <mergeCell ref="K4:L4"/>
    <mergeCell ref="A5:D5"/>
    <mergeCell ref="H5:K5"/>
  </mergeCells>
  <conditionalFormatting sqref="B20:Y34 H35:V39">
    <cfRule type="cellIs" dxfId="116" priority="28" operator="equal">
      <formula>0</formula>
    </cfRule>
    <cfRule type="cellIs" dxfId="115" priority="29" operator="notBetween">
      <formula>$L$10</formula>
      <formula>$L$11</formula>
    </cfRule>
    <cfRule type="cellIs" dxfId="114" priority="30" operator="between">
      <formula>$L$10</formula>
      <formula>$L$11</formula>
    </cfRule>
  </conditionalFormatting>
  <conditionalFormatting sqref="B35:B39">
    <cfRule type="cellIs" dxfId="113" priority="25" operator="equal">
      <formula>0</formula>
    </cfRule>
    <cfRule type="cellIs" dxfId="112" priority="26" operator="notBetween">
      <formula>$L$10</formula>
      <formula>$L$11</formula>
    </cfRule>
    <cfRule type="cellIs" dxfId="111" priority="27" operator="between">
      <formula>$L$10</formula>
      <formula>$L$11</formula>
    </cfRule>
  </conditionalFormatting>
  <conditionalFormatting sqref="C35:C39">
    <cfRule type="cellIs" dxfId="110" priority="22" operator="equal">
      <formula>0</formula>
    </cfRule>
    <cfRule type="cellIs" dxfId="109" priority="23" operator="notBetween">
      <formula>$L$10</formula>
      <formula>$L$11</formula>
    </cfRule>
    <cfRule type="cellIs" dxfId="108" priority="24" operator="between">
      <formula>$L$10</formula>
      <formula>$L$11</formula>
    </cfRule>
  </conditionalFormatting>
  <conditionalFormatting sqref="D35:D39">
    <cfRule type="cellIs" dxfId="107" priority="19" operator="equal">
      <formula>0</formula>
    </cfRule>
    <cfRule type="cellIs" dxfId="106" priority="20" operator="notBetween">
      <formula>$L$10</formula>
      <formula>$L$11</formula>
    </cfRule>
    <cfRule type="cellIs" dxfId="105" priority="21" operator="between">
      <formula>$L$10</formula>
      <formula>$L$11</formula>
    </cfRule>
  </conditionalFormatting>
  <conditionalFormatting sqref="E35:E39">
    <cfRule type="cellIs" dxfId="104" priority="16" operator="equal">
      <formula>0</formula>
    </cfRule>
    <cfRule type="cellIs" dxfId="103" priority="17" operator="notBetween">
      <formula>$L$10</formula>
      <formula>$L$11</formula>
    </cfRule>
    <cfRule type="cellIs" dxfId="102" priority="18" operator="between">
      <formula>$L$10</formula>
      <formula>$L$11</formula>
    </cfRule>
  </conditionalFormatting>
  <conditionalFormatting sqref="F35:F39">
    <cfRule type="cellIs" dxfId="101" priority="13" operator="equal">
      <formula>0</formula>
    </cfRule>
    <cfRule type="cellIs" dxfId="100" priority="14" operator="notBetween">
      <formula>$L$10</formula>
      <formula>$L$11</formula>
    </cfRule>
    <cfRule type="cellIs" dxfId="99" priority="15" operator="between">
      <formula>$L$10</formula>
      <formula>$L$11</formula>
    </cfRule>
  </conditionalFormatting>
  <conditionalFormatting sqref="G35:G39">
    <cfRule type="cellIs" dxfId="98" priority="10" operator="equal">
      <formula>0</formula>
    </cfRule>
    <cfRule type="cellIs" dxfId="97" priority="11" operator="notBetween">
      <formula>$L$10</formula>
      <formula>$L$11</formula>
    </cfRule>
    <cfRule type="cellIs" dxfId="96" priority="12" operator="between">
      <formula>$L$10</formula>
      <formula>$L$11</formula>
    </cfRule>
  </conditionalFormatting>
  <conditionalFormatting sqref="W35:W39">
    <cfRule type="cellIs" dxfId="95" priority="7" operator="equal">
      <formula>0</formula>
    </cfRule>
    <cfRule type="cellIs" dxfId="94" priority="8" operator="notBetween">
      <formula>$L$10</formula>
      <formula>$L$11</formula>
    </cfRule>
    <cfRule type="cellIs" dxfId="93" priority="9" operator="between">
      <formula>$L$10</formula>
      <formula>$L$11</formula>
    </cfRule>
  </conditionalFormatting>
  <conditionalFormatting sqref="X35:X39">
    <cfRule type="cellIs" dxfId="92" priority="4" operator="equal">
      <formula>0</formula>
    </cfRule>
    <cfRule type="cellIs" dxfId="91" priority="5" operator="notBetween">
      <formula>$L$10</formula>
      <formula>$L$11</formula>
    </cfRule>
    <cfRule type="cellIs" dxfId="90" priority="6" operator="between">
      <formula>$L$10</formula>
      <formula>$L$11</formula>
    </cfRule>
  </conditionalFormatting>
  <conditionalFormatting sqref="Y35:Y39">
    <cfRule type="cellIs" dxfId="89" priority="1" operator="equal">
      <formula>0</formula>
    </cfRule>
    <cfRule type="cellIs" dxfId="88" priority="2" operator="notBetween">
      <formula>$L$10</formula>
      <formula>$L$11</formula>
    </cfRule>
    <cfRule type="cellIs" dxfId="87" priority="3" operator="between">
      <formula>$L$10</formula>
      <formula>$L$11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0B34-485B-4E64-9762-4720E9E0C2D0}">
  <dimension ref="A1:Y39"/>
  <sheetViews>
    <sheetView zoomScale="80" zoomScaleNormal="80" workbookViewId="0">
      <selection activeCell="N4" sqref="N4"/>
    </sheetView>
  </sheetViews>
  <sheetFormatPr defaultColWidth="7.7109375" defaultRowHeight="12.75" x14ac:dyDescent="0.2"/>
  <cols>
    <col min="1" max="4" width="7.85546875" style="3" bestFit="1" customWidth="1"/>
    <col min="5" max="16384" width="7.7109375" style="3"/>
  </cols>
  <sheetData>
    <row r="1" spans="1:25" x14ac:dyDescent="0.2">
      <c r="A1" s="93" t="s">
        <v>21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  <c r="N1" s="1"/>
      <c r="O1" s="1"/>
      <c r="P1" s="2"/>
    </row>
    <row r="2" spans="1:25" ht="13.5" thickBot="1" x14ac:dyDescent="0.25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8"/>
      <c r="N2" s="1"/>
      <c r="O2" s="1"/>
    </row>
    <row r="3" spans="1:25" ht="13.5" thickBot="1" x14ac:dyDescent="0.25">
      <c r="N3" s="1"/>
      <c r="O3" s="1"/>
    </row>
    <row r="4" spans="1:25" ht="25.5" thickBot="1" x14ac:dyDescent="0.25">
      <c r="A4" s="75" t="s">
        <v>1</v>
      </c>
      <c r="B4" s="76"/>
      <c r="C4" s="76"/>
      <c r="D4" s="77"/>
      <c r="E4" s="4">
        <v>75</v>
      </c>
      <c r="F4" s="5" t="s">
        <v>2</v>
      </c>
      <c r="G4" s="6"/>
      <c r="H4" s="88" t="s">
        <v>3</v>
      </c>
      <c r="I4" s="89"/>
      <c r="J4" s="90"/>
      <c r="K4" s="91">
        <v>1000</v>
      </c>
      <c r="L4" s="92"/>
      <c r="M4" s="7" t="s">
        <v>4</v>
      </c>
    </row>
    <row r="5" spans="1:25" ht="25.5" thickBot="1" x14ac:dyDescent="0.25">
      <c r="A5" s="75" t="s">
        <v>5</v>
      </c>
      <c r="B5" s="76"/>
      <c r="C5" s="76"/>
      <c r="D5" s="77"/>
      <c r="E5" s="8">
        <v>65</v>
      </c>
      <c r="F5" s="5" t="s">
        <v>2</v>
      </c>
      <c r="G5" s="6"/>
      <c r="H5" s="88" t="s">
        <v>6</v>
      </c>
      <c r="I5" s="89"/>
      <c r="J5" s="89"/>
      <c r="K5" s="90"/>
      <c r="L5" s="9">
        <v>5</v>
      </c>
      <c r="M5" s="7" t="s">
        <v>7</v>
      </c>
    </row>
    <row r="6" spans="1:25" ht="25.5" thickBot="1" x14ac:dyDescent="0.25">
      <c r="A6" s="75" t="s">
        <v>8</v>
      </c>
      <c r="B6" s="76"/>
      <c r="C6" s="76"/>
      <c r="D6" s="77"/>
      <c r="E6" s="10">
        <v>20</v>
      </c>
      <c r="F6" s="5" t="s">
        <v>2</v>
      </c>
      <c r="G6" s="6"/>
      <c r="H6" s="6"/>
      <c r="I6" s="6"/>
      <c r="J6" s="6"/>
      <c r="K6" s="6"/>
      <c r="L6" s="6"/>
      <c r="M6" s="6"/>
    </row>
    <row r="7" spans="1:25" ht="25.5" thickBot="1" x14ac:dyDescent="0.25">
      <c r="A7" s="78"/>
      <c r="B7" s="78"/>
      <c r="C7" s="78"/>
      <c r="D7" s="78"/>
      <c r="E7" s="11"/>
      <c r="F7" s="5"/>
      <c r="G7" s="6"/>
      <c r="H7" s="6"/>
      <c r="I7" s="6"/>
      <c r="J7" s="6"/>
      <c r="K7" s="6"/>
      <c r="L7" s="6"/>
      <c r="M7" s="6"/>
    </row>
    <row r="8" spans="1:25" ht="25.5" thickBot="1" x14ac:dyDescent="0.25">
      <c r="A8" s="75" t="s">
        <v>9</v>
      </c>
      <c r="B8" s="76"/>
      <c r="C8" s="76"/>
      <c r="D8" s="77"/>
      <c r="E8" s="12">
        <f>IF(E9&lt;0.7,(E$4-E$5)/(LN((E$4-E$6)/(E$5-E$6))),(($E$4+$E$5)/2)-$E$6)</f>
        <v>50</v>
      </c>
      <c r="F8" s="5"/>
      <c r="G8" s="6"/>
      <c r="H8" s="52"/>
      <c r="I8" s="52"/>
      <c r="J8" s="52"/>
      <c r="K8" s="52"/>
      <c r="L8" s="52"/>
      <c r="M8" s="52"/>
    </row>
    <row r="9" spans="1:25" ht="25.5" hidden="1" thickBot="1" x14ac:dyDescent="0.25">
      <c r="A9" s="75" t="s">
        <v>10</v>
      </c>
      <c r="B9" s="76"/>
      <c r="C9" s="76"/>
      <c r="D9" s="77"/>
      <c r="E9" s="13">
        <f>($E$5-$E$6)/($E$4-$E$6)</f>
        <v>0.81818181818181823</v>
      </c>
      <c r="F9" s="5"/>
      <c r="G9" s="6"/>
      <c r="H9" s="79" t="s">
        <v>20</v>
      </c>
      <c r="I9" s="80"/>
      <c r="J9" s="80"/>
      <c r="K9" s="80"/>
      <c r="L9" s="80"/>
      <c r="M9" s="81"/>
    </row>
    <row r="10" spans="1:25" hidden="1" x14ac:dyDescent="0.2">
      <c r="L10" s="3">
        <f>K4-(K4*(L5/100))</f>
        <v>950</v>
      </c>
    </row>
    <row r="11" spans="1:25" hidden="1" x14ac:dyDescent="0.2">
      <c r="L11" s="3">
        <f>K4+(K4*(L5/100))</f>
        <v>1050</v>
      </c>
    </row>
    <row r="12" spans="1:25" hidden="1" x14ac:dyDescent="0.2"/>
    <row r="13" spans="1:25" s="15" customFormat="1" ht="10.5" hidden="1" x14ac:dyDescent="0.15">
      <c r="A13" s="14" t="s">
        <v>11</v>
      </c>
      <c r="B13" s="15">
        <v>529</v>
      </c>
      <c r="C13" s="15">
        <v>680</v>
      </c>
      <c r="D13" s="15">
        <v>823</v>
      </c>
      <c r="E13" s="15">
        <v>961</v>
      </c>
      <c r="F13" s="15">
        <v>1159</v>
      </c>
      <c r="G13" s="15">
        <v>1347</v>
      </c>
      <c r="H13" s="15">
        <v>732</v>
      </c>
      <c r="I13" s="15">
        <v>929</v>
      </c>
      <c r="J13" s="15">
        <v>1113</v>
      </c>
      <c r="K13" s="15">
        <v>1288</v>
      </c>
      <c r="L13" s="15">
        <v>1535</v>
      </c>
      <c r="M13" s="15">
        <v>1765</v>
      </c>
      <c r="N13" s="15">
        <v>937</v>
      </c>
      <c r="O13" s="15">
        <v>1198</v>
      </c>
      <c r="P13" s="15">
        <v>1444</v>
      </c>
      <c r="Q13" s="15">
        <v>1676</v>
      </c>
      <c r="R13" s="15">
        <v>2000</v>
      </c>
      <c r="S13" s="15">
        <v>2301</v>
      </c>
      <c r="T13" s="15">
        <v>1314</v>
      </c>
      <c r="U13" s="15">
        <v>1664</v>
      </c>
      <c r="V13" s="15">
        <v>1994</v>
      </c>
      <c r="W13" s="15">
        <v>2309</v>
      </c>
      <c r="X13" s="15">
        <v>2753</v>
      </c>
      <c r="Y13" s="15">
        <v>3171</v>
      </c>
    </row>
    <row r="14" spans="1:25" s="17" customFormat="1" ht="10.5" hidden="1" x14ac:dyDescent="0.15">
      <c r="A14" s="16" t="s">
        <v>12</v>
      </c>
      <c r="B14" s="17">
        <v>1.282</v>
      </c>
      <c r="C14" s="17">
        <v>1.2824</v>
      </c>
      <c r="D14" s="17">
        <v>1.2827</v>
      </c>
      <c r="E14" s="17">
        <v>1.2830999999999999</v>
      </c>
      <c r="F14" s="17">
        <v>1.2922</v>
      </c>
      <c r="G14" s="17">
        <v>1.3012999999999999</v>
      </c>
      <c r="H14" s="17">
        <v>1.2786</v>
      </c>
      <c r="I14" s="17">
        <v>1.2846</v>
      </c>
      <c r="J14" s="17">
        <v>1.2907</v>
      </c>
      <c r="K14" s="17">
        <v>1.2967</v>
      </c>
      <c r="L14" s="17">
        <v>1.3169</v>
      </c>
      <c r="M14" s="17">
        <v>1.3371</v>
      </c>
      <c r="N14" s="17">
        <v>1.3</v>
      </c>
      <c r="O14" s="17">
        <v>1.3098000000000001</v>
      </c>
      <c r="P14" s="17">
        <v>1.3197000000000001</v>
      </c>
      <c r="Q14" s="17">
        <v>1.3294999999999999</v>
      </c>
      <c r="R14" s="17">
        <v>1.3391999999999999</v>
      </c>
      <c r="S14" s="17">
        <v>1.3488</v>
      </c>
      <c r="T14" s="17">
        <v>1.3159000000000001</v>
      </c>
      <c r="U14" s="17">
        <v>1.3245</v>
      </c>
      <c r="V14" s="17">
        <v>1.3331</v>
      </c>
      <c r="W14" s="17">
        <v>1.3416999999999999</v>
      </c>
      <c r="X14" s="17">
        <v>1.3514999999999999</v>
      </c>
      <c r="Y14" s="17">
        <v>1.3612</v>
      </c>
    </row>
    <row r="15" spans="1:25" hidden="1" x14ac:dyDescent="0.2">
      <c r="A15" s="18"/>
    </row>
    <row r="16" spans="1:25" ht="13.5" thickBot="1" x14ac:dyDescent="0.25">
      <c r="A16" s="18"/>
    </row>
    <row r="17" spans="1:25" ht="13.5" thickBot="1" x14ac:dyDescent="0.25">
      <c r="A17" s="19" t="s">
        <v>13</v>
      </c>
      <c r="B17" s="69">
        <v>11</v>
      </c>
      <c r="C17" s="70"/>
      <c r="D17" s="70"/>
      <c r="E17" s="70"/>
      <c r="F17" s="70"/>
      <c r="G17" s="71"/>
      <c r="H17" s="69">
        <v>21</v>
      </c>
      <c r="I17" s="70"/>
      <c r="J17" s="70"/>
      <c r="K17" s="70"/>
      <c r="L17" s="70"/>
      <c r="M17" s="71"/>
      <c r="N17" s="69">
        <v>22</v>
      </c>
      <c r="O17" s="70"/>
      <c r="P17" s="70"/>
      <c r="Q17" s="70"/>
      <c r="R17" s="70"/>
      <c r="S17" s="71"/>
      <c r="T17" s="72">
        <v>33</v>
      </c>
      <c r="U17" s="73"/>
      <c r="V17" s="73"/>
      <c r="W17" s="73"/>
      <c r="X17" s="73"/>
      <c r="Y17" s="74"/>
    </row>
    <row r="18" spans="1:25" x14ac:dyDescent="0.2">
      <c r="A18" s="20" t="s">
        <v>14</v>
      </c>
      <c r="B18" s="43">
        <v>300</v>
      </c>
      <c r="C18" s="45">
        <v>400</v>
      </c>
      <c r="D18" s="44">
        <v>500</v>
      </c>
      <c r="E18" s="44">
        <v>600</v>
      </c>
      <c r="F18" s="44">
        <v>750</v>
      </c>
      <c r="G18" s="46">
        <v>900</v>
      </c>
      <c r="H18" s="43">
        <v>300</v>
      </c>
      <c r="I18" s="45">
        <v>400</v>
      </c>
      <c r="J18" s="44">
        <v>500</v>
      </c>
      <c r="K18" s="44">
        <v>600</v>
      </c>
      <c r="L18" s="44">
        <v>750</v>
      </c>
      <c r="M18" s="46">
        <v>900</v>
      </c>
      <c r="N18" s="43">
        <v>300</v>
      </c>
      <c r="O18" s="45">
        <v>400</v>
      </c>
      <c r="P18" s="44">
        <v>500</v>
      </c>
      <c r="Q18" s="44">
        <v>600</v>
      </c>
      <c r="R18" s="44">
        <v>750</v>
      </c>
      <c r="S18" s="46">
        <v>900</v>
      </c>
      <c r="T18" s="43">
        <v>300</v>
      </c>
      <c r="U18" s="45">
        <v>400</v>
      </c>
      <c r="V18" s="44">
        <v>500</v>
      </c>
      <c r="W18" s="44">
        <v>600</v>
      </c>
      <c r="X18" s="44">
        <v>750</v>
      </c>
      <c r="Y18" s="46">
        <v>900</v>
      </c>
    </row>
    <row r="19" spans="1:25" ht="13.5" thickBot="1" x14ac:dyDescent="0.25">
      <c r="A19" s="21" t="s">
        <v>15</v>
      </c>
      <c r="B19" s="22" t="s">
        <v>16</v>
      </c>
      <c r="C19" s="23" t="s">
        <v>16</v>
      </c>
      <c r="D19" s="23" t="s">
        <v>16</v>
      </c>
      <c r="E19" s="23" t="s">
        <v>16</v>
      </c>
      <c r="F19" s="23" t="s">
        <v>16</v>
      </c>
      <c r="G19" s="24" t="s">
        <v>16</v>
      </c>
      <c r="H19" s="22" t="s">
        <v>16</v>
      </c>
      <c r="I19" s="23" t="s">
        <v>16</v>
      </c>
      <c r="J19" s="23" t="s">
        <v>16</v>
      </c>
      <c r="K19" s="23" t="s">
        <v>16</v>
      </c>
      <c r="L19" s="23" t="s">
        <v>16</v>
      </c>
      <c r="M19" s="24" t="s">
        <v>16</v>
      </c>
      <c r="N19" s="22" t="s">
        <v>16</v>
      </c>
      <c r="O19" s="23" t="s">
        <v>16</v>
      </c>
      <c r="P19" s="23" t="s">
        <v>16</v>
      </c>
      <c r="Q19" s="23" t="s">
        <v>16</v>
      </c>
      <c r="R19" s="23" t="s">
        <v>16</v>
      </c>
      <c r="S19" s="24" t="s">
        <v>16</v>
      </c>
      <c r="T19" s="22" t="s">
        <v>16</v>
      </c>
      <c r="U19" s="23" t="s">
        <v>16</v>
      </c>
      <c r="V19" s="23" t="s">
        <v>16</v>
      </c>
      <c r="W19" s="23" t="s">
        <v>16</v>
      </c>
      <c r="X19" s="23" t="s">
        <v>16</v>
      </c>
      <c r="Y19" s="24" t="s">
        <v>16</v>
      </c>
    </row>
    <row r="20" spans="1:25" x14ac:dyDescent="0.2">
      <c r="A20" s="25">
        <v>400</v>
      </c>
      <c r="B20" s="29">
        <f>ROUND((B$13*($E$8/50)^B$14)*$A20/1000,0)</f>
        <v>212</v>
      </c>
      <c r="C20" s="30">
        <f t="shared" ref="C20:Y31" si="0">ROUND((C$13*($E$8/50)^C$14)*$A20/1000,0)</f>
        <v>272</v>
      </c>
      <c r="D20" s="30">
        <f t="shared" si="0"/>
        <v>329</v>
      </c>
      <c r="E20" s="30">
        <f t="shared" si="0"/>
        <v>384</v>
      </c>
      <c r="F20" s="30">
        <f t="shared" si="0"/>
        <v>464</v>
      </c>
      <c r="G20" s="31">
        <f t="shared" si="0"/>
        <v>539</v>
      </c>
      <c r="H20" s="29">
        <f t="shared" si="0"/>
        <v>293</v>
      </c>
      <c r="I20" s="30">
        <f t="shared" si="0"/>
        <v>372</v>
      </c>
      <c r="J20" s="30">
        <f t="shared" si="0"/>
        <v>445</v>
      </c>
      <c r="K20" s="30">
        <f t="shared" si="0"/>
        <v>515</v>
      </c>
      <c r="L20" s="30">
        <f t="shared" si="0"/>
        <v>614</v>
      </c>
      <c r="M20" s="32">
        <f t="shared" si="0"/>
        <v>706</v>
      </c>
      <c r="N20" s="33">
        <f t="shared" si="0"/>
        <v>375</v>
      </c>
      <c r="O20" s="30">
        <f t="shared" si="0"/>
        <v>479</v>
      </c>
      <c r="P20" s="30">
        <f t="shared" si="0"/>
        <v>578</v>
      </c>
      <c r="Q20" s="30">
        <f t="shared" si="0"/>
        <v>670</v>
      </c>
      <c r="R20" s="30">
        <f t="shared" si="0"/>
        <v>800</v>
      </c>
      <c r="S20" s="32">
        <f t="shared" si="0"/>
        <v>920</v>
      </c>
      <c r="T20" s="33">
        <f t="shared" si="0"/>
        <v>526</v>
      </c>
      <c r="U20" s="30">
        <f t="shared" si="0"/>
        <v>666</v>
      </c>
      <c r="V20" s="30">
        <f t="shared" si="0"/>
        <v>798</v>
      </c>
      <c r="W20" s="30">
        <f t="shared" si="0"/>
        <v>924</v>
      </c>
      <c r="X20" s="30">
        <f t="shared" si="0"/>
        <v>1101</v>
      </c>
      <c r="Y20" s="32">
        <f t="shared" si="0"/>
        <v>1268</v>
      </c>
    </row>
    <row r="21" spans="1:25" x14ac:dyDescent="0.2">
      <c r="A21" s="34">
        <v>500</v>
      </c>
      <c r="B21" s="26">
        <f t="shared" ref="B21:Q36" si="1">ROUND((B$13*($E$8/50)^B$14)*$A21/1000,0)</f>
        <v>265</v>
      </c>
      <c r="C21" s="27">
        <f t="shared" si="1"/>
        <v>340</v>
      </c>
      <c r="D21" s="27">
        <f t="shared" si="1"/>
        <v>412</v>
      </c>
      <c r="E21" s="27">
        <f t="shared" si="1"/>
        <v>481</v>
      </c>
      <c r="F21" s="27">
        <f t="shared" si="1"/>
        <v>580</v>
      </c>
      <c r="G21" s="28">
        <f t="shared" si="1"/>
        <v>674</v>
      </c>
      <c r="H21" s="26">
        <f t="shared" si="1"/>
        <v>366</v>
      </c>
      <c r="I21" s="27">
        <f t="shared" si="1"/>
        <v>465</v>
      </c>
      <c r="J21" s="27">
        <f t="shared" si="1"/>
        <v>557</v>
      </c>
      <c r="K21" s="27">
        <f t="shared" si="1"/>
        <v>644</v>
      </c>
      <c r="L21" s="27">
        <f t="shared" si="1"/>
        <v>768</v>
      </c>
      <c r="M21" s="35">
        <f t="shared" si="1"/>
        <v>883</v>
      </c>
      <c r="N21" s="36">
        <f t="shared" si="1"/>
        <v>469</v>
      </c>
      <c r="O21" s="27">
        <f t="shared" si="1"/>
        <v>599</v>
      </c>
      <c r="P21" s="27">
        <f t="shared" si="1"/>
        <v>722</v>
      </c>
      <c r="Q21" s="27">
        <f t="shared" si="1"/>
        <v>838</v>
      </c>
      <c r="R21" s="27">
        <f t="shared" si="0"/>
        <v>1000</v>
      </c>
      <c r="S21" s="35">
        <f t="shared" si="0"/>
        <v>1151</v>
      </c>
      <c r="T21" s="36">
        <f t="shared" si="0"/>
        <v>657</v>
      </c>
      <c r="U21" s="27">
        <f t="shared" si="0"/>
        <v>832</v>
      </c>
      <c r="V21" s="27">
        <f t="shared" si="0"/>
        <v>997</v>
      </c>
      <c r="W21" s="27">
        <f t="shared" si="0"/>
        <v>1155</v>
      </c>
      <c r="X21" s="27">
        <f t="shared" si="0"/>
        <v>1377</v>
      </c>
      <c r="Y21" s="35">
        <f t="shared" si="0"/>
        <v>1586</v>
      </c>
    </row>
    <row r="22" spans="1:25" x14ac:dyDescent="0.2">
      <c r="A22" s="34">
        <v>600</v>
      </c>
      <c r="B22" s="26">
        <f t="shared" si="1"/>
        <v>317</v>
      </c>
      <c r="C22" s="27">
        <f t="shared" si="0"/>
        <v>408</v>
      </c>
      <c r="D22" s="27">
        <f t="shared" si="0"/>
        <v>494</v>
      </c>
      <c r="E22" s="27">
        <f t="shared" si="0"/>
        <v>577</v>
      </c>
      <c r="F22" s="27">
        <f t="shared" si="0"/>
        <v>695</v>
      </c>
      <c r="G22" s="28">
        <f t="shared" si="0"/>
        <v>808</v>
      </c>
      <c r="H22" s="26">
        <f t="shared" si="0"/>
        <v>439</v>
      </c>
      <c r="I22" s="27">
        <f t="shared" si="0"/>
        <v>557</v>
      </c>
      <c r="J22" s="27">
        <f t="shared" si="0"/>
        <v>668</v>
      </c>
      <c r="K22" s="27">
        <f t="shared" si="0"/>
        <v>773</v>
      </c>
      <c r="L22" s="27">
        <f t="shared" si="0"/>
        <v>921</v>
      </c>
      <c r="M22" s="35">
        <f t="shared" si="0"/>
        <v>1059</v>
      </c>
      <c r="N22" s="36">
        <f t="shared" si="0"/>
        <v>562</v>
      </c>
      <c r="O22" s="27">
        <f t="shared" si="0"/>
        <v>719</v>
      </c>
      <c r="P22" s="27">
        <f t="shared" si="0"/>
        <v>866</v>
      </c>
      <c r="Q22" s="27">
        <f t="shared" si="0"/>
        <v>1006</v>
      </c>
      <c r="R22" s="27">
        <f t="shared" si="0"/>
        <v>1200</v>
      </c>
      <c r="S22" s="35">
        <f t="shared" si="0"/>
        <v>1381</v>
      </c>
      <c r="T22" s="36">
        <f t="shared" si="0"/>
        <v>788</v>
      </c>
      <c r="U22" s="27">
        <f t="shared" si="0"/>
        <v>998</v>
      </c>
      <c r="V22" s="27">
        <f t="shared" si="0"/>
        <v>1196</v>
      </c>
      <c r="W22" s="27">
        <f t="shared" si="0"/>
        <v>1385</v>
      </c>
      <c r="X22" s="27">
        <f t="shared" si="0"/>
        <v>1652</v>
      </c>
      <c r="Y22" s="35">
        <f t="shared" si="0"/>
        <v>1903</v>
      </c>
    </row>
    <row r="23" spans="1:25" x14ac:dyDescent="0.2">
      <c r="A23" s="34">
        <v>700</v>
      </c>
      <c r="B23" s="26">
        <f t="shared" si="1"/>
        <v>370</v>
      </c>
      <c r="C23" s="27">
        <f t="shared" si="0"/>
        <v>476</v>
      </c>
      <c r="D23" s="27">
        <f t="shared" si="0"/>
        <v>576</v>
      </c>
      <c r="E23" s="27">
        <f t="shared" si="0"/>
        <v>673</v>
      </c>
      <c r="F23" s="27">
        <f t="shared" si="0"/>
        <v>811</v>
      </c>
      <c r="G23" s="28">
        <f t="shared" si="0"/>
        <v>943</v>
      </c>
      <c r="H23" s="26">
        <f t="shared" si="0"/>
        <v>512</v>
      </c>
      <c r="I23" s="27">
        <f t="shared" si="0"/>
        <v>650</v>
      </c>
      <c r="J23" s="27">
        <f t="shared" si="0"/>
        <v>779</v>
      </c>
      <c r="K23" s="27">
        <f t="shared" si="0"/>
        <v>902</v>
      </c>
      <c r="L23" s="27">
        <f t="shared" si="0"/>
        <v>1075</v>
      </c>
      <c r="M23" s="35">
        <f t="shared" si="0"/>
        <v>1236</v>
      </c>
      <c r="N23" s="36">
        <f t="shared" si="0"/>
        <v>656</v>
      </c>
      <c r="O23" s="27">
        <f t="shared" si="0"/>
        <v>839</v>
      </c>
      <c r="P23" s="27">
        <f t="shared" si="0"/>
        <v>1011</v>
      </c>
      <c r="Q23" s="27">
        <f t="shared" si="0"/>
        <v>1173</v>
      </c>
      <c r="R23" s="27">
        <f t="shared" si="0"/>
        <v>1400</v>
      </c>
      <c r="S23" s="35">
        <f t="shared" si="0"/>
        <v>1611</v>
      </c>
      <c r="T23" s="36">
        <f t="shared" si="0"/>
        <v>920</v>
      </c>
      <c r="U23" s="27">
        <f t="shared" si="0"/>
        <v>1165</v>
      </c>
      <c r="V23" s="27">
        <f t="shared" si="0"/>
        <v>1396</v>
      </c>
      <c r="W23" s="27">
        <f t="shared" si="0"/>
        <v>1616</v>
      </c>
      <c r="X23" s="27">
        <f t="shared" si="0"/>
        <v>1927</v>
      </c>
      <c r="Y23" s="35">
        <f t="shared" si="0"/>
        <v>2220</v>
      </c>
    </row>
    <row r="24" spans="1:25" x14ac:dyDescent="0.2">
      <c r="A24" s="34">
        <v>800</v>
      </c>
      <c r="B24" s="26">
        <f t="shared" si="1"/>
        <v>423</v>
      </c>
      <c r="C24" s="27">
        <f t="shared" si="0"/>
        <v>544</v>
      </c>
      <c r="D24" s="27">
        <f t="shared" si="0"/>
        <v>658</v>
      </c>
      <c r="E24" s="27">
        <f t="shared" si="0"/>
        <v>769</v>
      </c>
      <c r="F24" s="27">
        <f t="shared" si="0"/>
        <v>927</v>
      </c>
      <c r="G24" s="28">
        <f t="shared" si="0"/>
        <v>1078</v>
      </c>
      <c r="H24" s="26">
        <f t="shared" si="0"/>
        <v>586</v>
      </c>
      <c r="I24" s="27">
        <f t="shared" si="0"/>
        <v>743</v>
      </c>
      <c r="J24" s="27">
        <f t="shared" si="0"/>
        <v>890</v>
      </c>
      <c r="K24" s="27">
        <f t="shared" si="0"/>
        <v>1030</v>
      </c>
      <c r="L24" s="27">
        <f t="shared" si="0"/>
        <v>1228</v>
      </c>
      <c r="M24" s="35">
        <f t="shared" si="0"/>
        <v>1412</v>
      </c>
      <c r="N24" s="36">
        <f t="shared" si="0"/>
        <v>750</v>
      </c>
      <c r="O24" s="27">
        <f t="shared" si="0"/>
        <v>958</v>
      </c>
      <c r="P24" s="27">
        <f t="shared" si="0"/>
        <v>1155</v>
      </c>
      <c r="Q24" s="27">
        <f t="shared" si="0"/>
        <v>1341</v>
      </c>
      <c r="R24" s="27">
        <f t="shared" si="0"/>
        <v>1600</v>
      </c>
      <c r="S24" s="35">
        <f t="shared" si="0"/>
        <v>1841</v>
      </c>
      <c r="T24" s="36">
        <f t="shared" si="0"/>
        <v>1051</v>
      </c>
      <c r="U24" s="27">
        <f t="shared" si="0"/>
        <v>1331</v>
      </c>
      <c r="V24" s="27">
        <f t="shared" si="0"/>
        <v>1595</v>
      </c>
      <c r="W24" s="27">
        <f t="shared" si="0"/>
        <v>1847</v>
      </c>
      <c r="X24" s="27">
        <f t="shared" si="0"/>
        <v>2202</v>
      </c>
      <c r="Y24" s="35">
        <f t="shared" si="0"/>
        <v>2537</v>
      </c>
    </row>
    <row r="25" spans="1:25" x14ac:dyDescent="0.2">
      <c r="A25" s="34">
        <v>900</v>
      </c>
      <c r="B25" s="26">
        <f t="shared" si="1"/>
        <v>476</v>
      </c>
      <c r="C25" s="27">
        <f t="shared" si="0"/>
        <v>612</v>
      </c>
      <c r="D25" s="27">
        <f t="shared" si="0"/>
        <v>741</v>
      </c>
      <c r="E25" s="27">
        <f t="shared" si="0"/>
        <v>865</v>
      </c>
      <c r="F25" s="27">
        <f t="shared" si="0"/>
        <v>1043</v>
      </c>
      <c r="G25" s="28">
        <f t="shared" si="0"/>
        <v>1212</v>
      </c>
      <c r="H25" s="26">
        <f t="shared" si="0"/>
        <v>659</v>
      </c>
      <c r="I25" s="27">
        <f t="shared" si="0"/>
        <v>836</v>
      </c>
      <c r="J25" s="27">
        <f t="shared" si="0"/>
        <v>1002</v>
      </c>
      <c r="K25" s="27">
        <f t="shared" si="0"/>
        <v>1159</v>
      </c>
      <c r="L25" s="27">
        <f t="shared" si="0"/>
        <v>1382</v>
      </c>
      <c r="M25" s="35">
        <f t="shared" si="0"/>
        <v>1589</v>
      </c>
      <c r="N25" s="36">
        <f t="shared" si="0"/>
        <v>843</v>
      </c>
      <c r="O25" s="27">
        <f t="shared" si="0"/>
        <v>1078</v>
      </c>
      <c r="P25" s="27">
        <f t="shared" si="0"/>
        <v>1300</v>
      </c>
      <c r="Q25" s="27">
        <f t="shared" si="0"/>
        <v>1508</v>
      </c>
      <c r="R25" s="27">
        <f t="shared" si="0"/>
        <v>1800</v>
      </c>
      <c r="S25" s="35">
        <f t="shared" si="0"/>
        <v>2071</v>
      </c>
      <c r="T25" s="36">
        <f t="shared" si="0"/>
        <v>1183</v>
      </c>
      <c r="U25" s="27">
        <f t="shared" si="0"/>
        <v>1498</v>
      </c>
      <c r="V25" s="27">
        <f t="shared" si="0"/>
        <v>1795</v>
      </c>
      <c r="W25" s="27">
        <f t="shared" si="0"/>
        <v>2078</v>
      </c>
      <c r="X25" s="27">
        <f t="shared" si="0"/>
        <v>2478</v>
      </c>
      <c r="Y25" s="35">
        <f t="shared" si="0"/>
        <v>2854</v>
      </c>
    </row>
    <row r="26" spans="1:25" x14ac:dyDescent="0.2">
      <c r="A26" s="34">
        <v>1000</v>
      </c>
      <c r="B26" s="26">
        <f t="shared" si="1"/>
        <v>529</v>
      </c>
      <c r="C26" s="27">
        <f t="shared" si="0"/>
        <v>680</v>
      </c>
      <c r="D26" s="27">
        <f t="shared" si="0"/>
        <v>823</v>
      </c>
      <c r="E26" s="27">
        <f t="shared" si="0"/>
        <v>961</v>
      </c>
      <c r="F26" s="27">
        <f t="shared" si="0"/>
        <v>1159</v>
      </c>
      <c r="G26" s="28">
        <f t="shared" si="0"/>
        <v>1347</v>
      </c>
      <c r="H26" s="26">
        <f t="shared" si="0"/>
        <v>732</v>
      </c>
      <c r="I26" s="27">
        <f t="shared" si="0"/>
        <v>929</v>
      </c>
      <c r="J26" s="27">
        <f t="shared" si="0"/>
        <v>1113</v>
      </c>
      <c r="K26" s="27">
        <f t="shared" si="0"/>
        <v>1288</v>
      </c>
      <c r="L26" s="27">
        <f t="shared" si="0"/>
        <v>1535</v>
      </c>
      <c r="M26" s="35">
        <f t="shared" si="0"/>
        <v>1765</v>
      </c>
      <c r="N26" s="36">
        <f t="shared" si="0"/>
        <v>937</v>
      </c>
      <c r="O26" s="27">
        <f t="shared" si="0"/>
        <v>1198</v>
      </c>
      <c r="P26" s="27">
        <f t="shared" si="0"/>
        <v>1444</v>
      </c>
      <c r="Q26" s="27">
        <f t="shared" si="0"/>
        <v>1676</v>
      </c>
      <c r="R26" s="27">
        <f t="shared" si="0"/>
        <v>2000</v>
      </c>
      <c r="S26" s="35">
        <f t="shared" si="0"/>
        <v>2301</v>
      </c>
      <c r="T26" s="36">
        <f t="shared" si="0"/>
        <v>1314</v>
      </c>
      <c r="U26" s="27">
        <f t="shared" si="0"/>
        <v>1664</v>
      </c>
      <c r="V26" s="27">
        <f t="shared" si="0"/>
        <v>1994</v>
      </c>
      <c r="W26" s="27">
        <f t="shared" si="0"/>
        <v>2309</v>
      </c>
      <c r="X26" s="27">
        <f t="shared" si="0"/>
        <v>2753</v>
      </c>
      <c r="Y26" s="35">
        <f t="shared" si="0"/>
        <v>3171</v>
      </c>
    </row>
    <row r="27" spans="1:25" x14ac:dyDescent="0.2">
      <c r="A27" s="34">
        <v>1100</v>
      </c>
      <c r="B27" s="26">
        <f t="shared" si="1"/>
        <v>582</v>
      </c>
      <c r="C27" s="27">
        <f t="shared" si="0"/>
        <v>748</v>
      </c>
      <c r="D27" s="27">
        <f t="shared" si="0"/>
        <v>905</v>
      </c>
      <c r="E27" s="27">
        <f t="shared" si="0"/>
        <v>1057</v>
      </c>
      <c r="F27" s="27">
        <f t="shared" si="0"/>
        <v>1275</v>
      </c>
      <c r="G27" s="28">
        <f t="shared" si="0"/>
        <v>1482</v>
      </c>
      <c r="H27" s="26">
        <f t="shared" si="0"/>
        <v>805</v>
      </c>
      <c r="I27" s="27">
        <f t="shared" si="0"/>
        <v>1022</v>
      </c>
      <c r="J27" s="27">
        <f t="shared" si="0"/>
        <v>1224</v>
      </c>
      <c r="K27" s="27">
        <f t="shared" si="0"/>
        <v>1417</v>
      </c>
      <c r="L27" s="27">
        <f t="shared" si="0"/>
        <v>1689</v>
      </c>
      <c r="M27" s="35">
        <f t="shared" si="0"/>
        <v>1942</v>
      </c>
      <c r="N27" s="36">
        <f t="shared" si="0"/>
        <v>1031</v>
      </c>
      <c r="O27" s="27">
        <f t="shared" si="0"/>
        <v>1318</v>
      </c>
      <c r="P27" s="27">
        <f t="shared" si="0"/>
        <v>1588</v>
      </c>
      <c r="Q27" s="27">
        <f t="shared" si="0"/>
        <v>1844</v>
      </c>
      <c r="R27" s="27">
        <f t="shared" si="0"/>
        <v>2200</v>
      </c>
      <c r="S27" s="35">
        <f t="shared" si="0"/>
        <v>2531</v>
      </c>
      <c r="T27" s="36">
        <f t="shared" si="0"/>
        <v>1445</v>
      </c>
      <c r="U27" s="27">
        <f t="shared" si="0"/>
        <v>1830</v>
      </c>
      <c r="V27" s="27">
        <f t="shared" si="0"/>
        <v>2193</v>
      </c>
      <c r="W27" s="27">
        <f t="shared" si="0"/>
        <v>2540</v>
      </c>
      <c r="X27" s="27">
        <f t="shared" si="0"/>
        <v>3028</v>
      </c>
      <c r="Y27" s="35">
        <f t="shared" si="0"/>
        <v>3488</v>
      </c>
    </row>
    <row r="28" spans="1:25" x14ac:dyDescent="0.2">
      <c r="A28" s="34">
        <v>1200</v>
      </c>
      <c r="B28" s="26">
        <f t="shared" si="1"/>
        <v>635</v>
      </c>
      <c r="C28" s="27">
        <f t="shared" si="0"/>
        <v>816</v>
      </c>
      <c r="D28" s="27">
        <f t="shared" si="0"/>
        <v>988</v>
      </c>
      <c r="E28" s="27">
        <f t="shared" si="0"/>
        <v>1153</v>
      </c>
      <c r="F28" s="27">
        <f t="shared" si="0"/>
        <v>1391</v>
      </c>
      <c r="G28" s="28">
        <f t="shared" si="0"/>
        <v>1616</v>
      </c>
      <c r="H28" s="26">
        <f t="shared" si="0"/>
        <v>878</v>
      </c>
      <c r="I28" s="27">
        <f t="shared" si="0"/>
        <v>1115</v>
      </c>
      <c r="J28" s="27">
        <f t="shared" si="0"/>
        <v>1336</v>
      </c>
      <c r="K28" s="27">
        <f t="shared" si="0"/>
        <v>1546</v>
      </c>
      <c r="L28" s="27">
        <f t="shared" si="0"/>
        <v>1842</v>
      </c>
      <c r="M28" s="35">
        <f t="shared" si="0"/>
        <v>2118</v>
      </c>
      <c r="N28" s="36">
        <f t="shared" si="0"/>
        <v>1124</v>
      </c>
      <c r="O28" s="27">
        <f t="shared" si="0"/>
        <v>1438</v>
      </c>
      <c r="P28" s="27">
        <f t="shared" si="0"/>
        <v>1733</v>
      </c>
      <c r="Q28" s="27">
        <f t="shared" si="0"/>
        <v>2011</v>
      </c>
      <c r="R28" s="27">
        <f t="shared" si="0"/>
        <v>2400</v>
      </c>
      <c r="S28" s="35">
        <f t="shared" si="0"/>
        <v>2761</v>
      </c>
      <c r="T28" s="36">
        <f t="shared" si="0"/>
        <v>1577</v>
      </c>
      <c r="U28" s="27">
        <f t="shared" si="0"/>
        <v>1997</v>
      </c>
      <c r="V28" s="27">
        <f t="shared" si="0"/>
        <v>2393</v>
      </c>
      <c r="W28" s="27">
        <f t="shared" si="0"/>
        <v>2771</v>
      </c>
      <c r="X28" s="27">
        <f t="shared" si="0"/>
        <v>3304</v>
      </c>
      <c r="Y28" s="35">
        <f t="shared" si="0"/>
        <v>3805</v>
      </c>
    </row>
    <row r="29" spans="1:25" x14ac:dyDescent="0.2">
      <c r="A29" s="34">
        <v>1300</v>
      </c>
      <c r="B29" s="26">
        <f t="shared" si="1"/>
        <v>688</v>
      </c>
      <c r="C29" s="27">
        <f t="shared" si="0"/>
        <v>884</v>
      </c>
      <c r="D29" s="27">
        <f t="shared" si="0"/>
        <v>1070</v>
      </c>
      <c r="E29" s="27">
        <f t="shared" si="0"/>
        <v>1249</v>
      </c>
      <c r="F29" s="27">
        <f t="shared" si="0"/>
        <v>1507</v>
      </c>
      <c r="G29" s="28">
        <f t="shared" si="0"/>
        <v>1751</v>
      </c>
      <c r="H29" s="26">
        <f t="shared" si="0"/>
        <v>952</v>
      </c>
      <c r="I29" s="27">
        <f t="shared" si="0"/>
        <v>1208</v>
      </c>
      <c r="J29" s="27">
        <f t="shared" si="0"/>
        <v>1447</v>
      </c>
      <c r="K29" s="27">
        <f t="shared" si="0"/>
        <v>1674</v>
      </c>
      <c r="L29" s="27">
        <f t="shared" si="0"/>
        <v>1996</v>
      </c>
      <c r="M29" s="35">
        <f t="shared" si="0"/>
        <v>2295</v>
      </c>
      <c r="N29" s="36">
        <f t="shared" si="0"/>
        <v>1218</v>
      </c>
      <c r="O29" s="27">
        <f t="shared" si="0"/>
        <v>1557</v>
      </c>
      <c r="P29" s="27">
        <f t="shared" si="0"/>
        <v>1877</v>
      </c>
      <c r="Q29" s="27">
        <f t="shared" si="0"/>
        <v>2179</v>
      </c>
      <c r="R29" s="27">
        <f t="shared" si="0"/>
        <v>2600</v>
      </c>
      <c r="S29" s="35">
        <f t="shared" si="0"/>
        <v>2991</v>
      </c>
      <c r="T29" s="36">
        <f t="shared" si="0"/>
        <v>1708</v>
      </c>
      <c r="U29" s="27">
        <f t="shared" si="0"/>
        <v>2163</v>
      </c>
      <c r="V29" s="27">
        <f t="shared" si="0"/>
        <v>2592</v>
      </c>
      <c r="W29" s="27">
        <f t="shared" si="0"/>
        <v>3002</v>
      </c>
      <c r="X29" s="27">
        <f t="shared" si="0"/>
        <v>3579</v>
      </c>
      <c r="Y29" s="35">
        <f t="shared" si="0"/>
        <v>4122</v>
      </c>
    </row>
    <row r="30" spans="1:25" x14ac:dyDescent="0.2">
      <c r="A30" s="34">
        <v>1400</v>
      </c>
      <c r="B30" s="26">
        <f t="shared" si="1"/>
        <v>741</v>
      </c>
      <c r="C30" s="27">
        <f t="shared" si="0"/>
        <v>952</v>
      </c>
      <c r="D30" s="27">
        <f t="shared" si="0"/>
        <v>1152</v>
      </c>
      <c r="E30" s="27">
        <f t="shared" si="0"/>
        <v>1345</v>
      </c>
      <c r="F30" s="27">
        <f t="shared" si="0"/>
        <v>1623</v>
      </c>
      <c r="G30" s="28">
        <f t="shared" si="0"/>
        <v>1886</v>
      </c>
      <c r="H30" s="26">
        <f t="shared" si="0"/>
        <v>1025</v>
      </c>
      <c r="I30" s="27">
        <f t="shared" si="0"/>
        <v>1301</v>
      </c>
      <c r="J30" s="27">
        <f t="shared" si="0"/>
        <v>1558</v>
      </c>
      <c r="K30" s="27">
        <f t="shared" si="0"/>
        <v>1803</v>
      </c>
      <c r="L30" s="27">
        <f t="shared" si="0"/>
        <v>2149</v>
      </c>
      <c r="M30" s="35">
        <f t="shared" si="0"/>
        <v>2471</v>
      </c>
      <c r="N30" s="36">
        <f t="shared" si="0"/>
        <v>1312</v>
      </c>
      <c r="O30" s="27">
        <f t="shared" si="0"/>
        <v>1677</v>
      </c>
      <c r="P30" s="27">
        <f t="shared" si="0"/>
        <v>2022</v>
      </c>
      <c r="Q30" s="27">
        <f t="shared" si="0"/>
        <v>2346</v>
      </c>
      <c r="R30" s="27">
        <f t="shared" si="0"/>
        <v>2800</v>
      </c>
      <c r="S30" s="35">
        <f t="shared" si="0"/>
        <v>3221</v>
      </c>
      <c r="T30" s="36">
        <f t="shared" si="0"/>
        <v>1840</v>
      </c>
      <c r="U30" s="27">
        <f t="shared" si="0"/>
        <v>2330</v>
      </c>
      <c r="V30" s="27">
        <f t="shared" si="0"/>
        <v>2792</v>
      </c>
      <c r="W30" s="27">
        <f t="shared" si="0"/>
        <v>3233</v>
      </c>
      <c r="X30" s="27">
        <f t="shared" si="0"/>
        <v>3854</v>
      </c>
      <c r="Y30" s="35">
        <f t="shared" si="0"/>
        <v>4439</v>
      </c>
    </row>
    <row r="31" spans="1:25" x14ac:dyDescent="0.2">
      <c r="A31" s="34">
        <v>1500</v>
      </c>
      <c r="B31" s="26">
        <f t="shared" si="1"/>
        <v>794</v>
      </c>
      <c r="C31" s="27">
        <f t="shared" si="0"/>
        <v>1020</v>
      </c>
      <c r="D31" s="27">
        <f t="shared" si="0"/>
        <v>1235</v>
      </c>
      <c r="E31" s="27">
        <f t="shared" si="0"/>
        <v>1442</v>
      </c>
      <c r="F31" s="27">
        <f t="shared" si="0"/>
        <v>1739</v>
      </c>
      <c r="G31" s="28">
        <f t="shared" si="0"/>
        <v>2021</v>
      </c>
      <c r="H31" s="26">
        <f t="shared" si="0"/>
        <v>1098</v>
      </c>
      <c r="I31" s="27">
        <f t="shared" si="0"/>
        <v>1394</v>
      </c>
      <c r="J31" s="27">
        <f t="shared" si="0"/>
        <v>1670</v>
      </c>
      <c r="K31" s="27">
        <f t="shared" si="0"/>
        <v>1932</v>
      </c>
      <c r="L31" s="27">
        <f t="shared" si="0"/>
        <v>2303</v>
      </c>
      <c r="M31" s="35">
        <f t="shared" si="0"/>
        <v>2648</v>
      </c>
      <c r="N31" s="36">
        <f t="shared" si="0"/>
        <v>1406</v>
      </c>
      <c r="O31" s="27">
        <f t="shared" si="0"/>
        <v>1797</v>
      </c>
      <c r="P31" s="27">
        <f t="shared" si="0"/>
        <v>2166</v>
      </c>
      <c r="Q31" s="27">
        <f t="shared" si="0"/>
        <v>2514</v>
      </c>
      <c r="R31" s="27">
        <f t="shared" si="0"/>
        <v>3000</v>
      </c>
      <c r="S31" s="35">
        <f t="shared" si="0"/>
        <v>3452</v>
      </c>
      <c r="T31" s="36">
        <f t="shared" ref="T31:Y31" si="2">ROUND((T$13*($E$8/50)^T$14)*$A31/1000,0)</f>
        <v>1971</v>
      </c>
      <c r="U31" s="27">
        <f t="shared" si="2"/>
        <v>2496</v>
      </c>
      <c r="V31" s="27">
        <f t="shared" si="2"/>
        <v>2991</v>
      </c>
      <c r="W31" s="27">
        <f t="shared" si="2"/>
        <v>3464</v>
      </c>
      <c r="X31" s="27">
        <f t="shared" si="2"/>
        <v>4130</v>
      </c>
      <c r="Y31" s="35">
        <f t="shared" si="2"/>
        <v>4757</v>
      </c>
    </row>
    <row r="32" spans="1:25" x14ac:dyDescent="0.2">
      <c r="A32" s="34">
        <v>1600</v>
      </c>
      <c r="B32" s="26">
        <f t="shared" si="1"/>
        <v>846</v>
      </c>
      <c r="C32" s="27">
        <f t="shared" si="1"/>
        <v>1088</v>
      </c>
      <c r="D32" s="27">
        <f t="shared" si="1"/>
        <v>1317</v>
      </c>
      <c r="E32" s="27">
        <f t="shared" si="1"/>
        <v>1538</v>
      </c>
      <c r="F32" s="27">
        <f t="shared" si="1"/>
        <v>1854</v>
      </c>
      <c r="G32" s="28">
        <f t="shared" si="1"/>
        <v>2155</v>
      </c>
      <c r="H32" s="26">
        <f t="shared" si="1"/>
        <v>1171</v>
      </c>
      <c r="I32" s="27">
        <f t="shared" si="1"/>
        <v>1486</v>
      </c>
      <c r="J32" s="27">
        <f t="shared" si="1"/>
        <v>1781</v>
      </c>
      <c r="K32" s="27">
        <f t="shared" si="1"/>
        <v>2061</v>
      </c>
      <c r="L32" s="27">
        <f t="shared" si="1"/>
        <v>2456</v>
      </c>
      <c r="M32" s="35">
        <f t="shared" si="1"/>
        <v>2824</v>
      </c>
      <c r="N32" s="36">
        <f t="shared" si="1"/>
        <v>1499</v>
      </c>
      <c r="O32" s="27">
        <f t="shared" si="1"/>
        <v>1917</v>
      </c>
      <c r="P32" s="27">
        <f t="shared" si="1"/>
        <v>2310</v>
      </c>
      <c r="Q32" s="27">
        <f t="shared" si="1"/>
        <v>2682</v>
      </c>
      <c r="R32" s="27">
        <f t="shared" ref="R32:Y36" si="3">ROUND((R$13*($E$8/50)^R$14)*$A32/1000,0)</f>
        <v>3200</v>
      </c>
      <c r="S32" s="35">
        <f t="shared" si="3"/>
        <v>3682</v>
      </c>
      <c r="T32" s="36">
        <f t="shared" si="3"/>
        <v>2102</v>
      </c>
      <c r="U32" s="27">
        <f t="shared" si="3"/>
        <v>2662</v>
      </c>
      <c r="V32" s="27">
        <f t="shared" si="3"/>
        <v>3190</v>
      </c>
      <c r="W32" s="27">
        <f t="shared" si="3"/>
        <v>3694</v>
      </c>
      <c r="X32" s="27">
        <f t="shared" si="3"/>
        <v>4405</v>
      </c>
      <c r="Y32" s="35">
        <f t="shared" si="3"/>
        <v>5074</v>
      </c>
    </row>
    <row r="33" spans="1:25" x14ac:dyDescent="0.2">
      <c r="A33" s="34">
        <v>1800</v>
      </c>
      <c r="B33" s="26">
        <f t="shared" si="1"/>
        <v>952</v>
      </c>
      <c r="C33" s="27">
        <f t="shared" si="1"/>
        <v>1224</v>
      </c>
      <c r="D33" s="27">
        <f t="shared" si="1"/>
        <v>1481</v>
      </c>
      <c r="E33" s="27">
        <f t="shared" si="1"/>
        <v>1730</v>
      </c>
      <c r="F33" s="27">
        <f t="shared" si="1"/>
        <v>2086</v>
      </c>
      <c r="G33" s="28">
        <f t="shared" si="1"/>
        <v>2425</v>
      </c>
      <c r="H33" s="26">
        <f t="shared" si="1"/>
        <v>1318</v>
      </c>
      <c r="I33" s="27">
        <f t="shared" si="1"/>
        <v>1672</v>
      </c>
      <c r="J33" s="27">
        <f t="shared" si="1"/>
        <v>2003</v>
      </c>
      <c r="K33" s="27">
        <f t="shared" si="1"/>
        <v>2318</v>
      </c>
      <c r="L33" s="27">
        <f t="shared" si="1"/>
        <v>2763</v>
      </c>
      <c r="M33" s="35">
        <f t="shared" si="1"/>
        <v>3177</v>
      </c>
      <c r="N33" s="36">
        <f t="shared" si="1"/>
        <v>1687</v>
      </c>
      <c r="O33" s="27">
        <f t="shared" si="1"/>
        <v>2156</v>
      </c>
      <c r="P33" s="27">
        <f t="shared" si="1"/>
        <v>2599</v>
      </c>
      <c r="Q33" s="27">
        <f t="shared" si="1"/>
        <v>3017</v>
      </c>
      <c r="R33" s="27">
        <f t="shared" si="3"/>
        <v>3600</v>
      </c>
      <c r="S33" s="35">
        <f t="shared" si="3"/>
        <v>4142</v>
      </c>
      <c r="T33" s="36">
        <f t="shared" si="3"/>
        <v>2365</v>
      </c>
      <c r="U33" s="27">
        <f t="shared" si="3"/>
        <v>2995</v>
      </c>
      <c r="V33" s="27">
        <f t="shared" si="3"/>
        <v>3589</v>
      </c>
      <c r="W33" s="27">
        <f t="shared" si="3"/>
        <v>4156</v>
      </c>
      <c r="X33" s="27">
        <f t="shared" si="3"/>
        <v>4955</v>
      </c>
      <c r="Y33" s="35">
        <f t="shared" si="3"/>
        <v>5708</v>
      </c>
    </row>
    <row r="34" spans="1:25" x14ac:dyDescent="0.2">
      <c r="A34" s="34">
        <v>2000</v>
      </c>
      <c r="B34" s="26">
        <f t="shared" si="1"/>
        <v>1058</v>
      </c>
      <c r="C34" s="27">
        <f t="shared" si="1"/>
        <v>1360</v>
      </c>
      <c r="D34" s="27">
        <f t="shared" si="1"/>
        <v>1646</v>
      </c>
      <c r="E34" s="27">
        <f t="shared" si="1"/>
        <v>1922</v>
      </c>
      <c r="F34" s="27">
        <f t="shared" si="1"/>
        <v>2318</v>
      </c>
      <c r="G34" s="28">
        <f t="shared" si="1"/>
        <v>2694</v>
      </c>
      <c r="H34" s="26">
        <f t="shared" si="1"/>
        <v>1464</v>
      </c>
      <c r="I34" s="27">
        <f t="shared" si="1"/>
        <v>1858</v>
      </c>
      <c r="J34" s="27">
        <f t="shared" si="1"/>
        <v>2226</v>
      </c>
      <c r="K34" s="27">
        <f t="shared" si="1"/>
        <v>2576</v>
      </c>
      <c r="L34" s="27">
        <f t="shared" si="1"/>
        <v>3070</v>
      </c>
      <c r="M34" s="35">
        <f t="shared" si="1"/>
        <v>3530</v>
      </c>
      <c r="N34" s="36">
        <f t="shared" si="1"/>
        <v>1874</v>
      </c>
      <c r="O34" s="27">
        <f t="shared" si="1"/>
        <v>2396</v>
      </c>
      <c r="P34" s="27">
        <f t="shared" si="1"/>
        <v>2888</v>
      </c>
      <c r="Q34" s="27">
        <f t="shared" si="1"/>
        <v>3352</v>
      </c>
      <c r="R34" s="27">
        <f t="shared" si="3"/>
        <v>4000</v>
      </c>
      <c r="S34" s="35">
        <f t="shared" si="3"/>
        <v>4602</v>
      </c>
      <c r="T34" s="36">
        <f t="shared" si="3"/>
        <v>2628</v>
      </c>
      <c r="U34" s="27">
        <f t="shared" si="3"/>
        <v>3328</v>
      </c>
      <c r="V34" s="27">
        <f t="shared" si="3"/>
        <v>3988</v>
      </c>
      <c r="W34" s="27">
        <f t="shared" si="3"/>
        <v>4618</v>
      </c>
      <c r="X34" s="27">
        <f t="shared" si="3"/>
        <v>5506</v>
      </c>
      <c r="Y34" s="35">
        <f t="shared" si="3"/>
        <v>6342</v>
      </c>
    </row>
    <row r="35" spans="1:25" x14ac:dyDescent="0.2">
      <c r="A35" s="34">
        <v>2200</v>
      </c>
      <c r="B35" s="26">
        <v>0</v>
      </c>
      <c r="C35" s="27">
        <v>0</v>
      </c>
      <c r="D35" s="27">
        <v>0</v>
      </c>
      <c r="E35" s="27">
        <v>0</v>
      </c>
      <c r="F35" s="27">
        <v>0</v>
      </c>
      <c r="G35" s="28">
        <v>0</v>
      </c>
      <c r="H35" s="26">
        <f t="shared" si="1"/>
        <v>1610</v>
      </c>
      <c r="I35" s="27">
        <f t="shared" si="1"/>
        <v>2044</v>
      </c>
      <c r="J35" s="27">
        <f t="shared" si="1"/>
        <v>2449</v>
      </c>
      <c r="K35" s="27">
        <f t="shared" si="1"/>
        <v>2834</v>
      </c>
      <c r="L35" s="27">
        <f t="shared" si="1"/>
        <v>3377</v>
      </c>
      <c r="M35" s="35">
        <f t="shared" si="1"/>
        <v>3883</v>
      </c>
      <c r="N35" s="36">
        <f t="shared" si="1"/>
        <v>2061</v>
      </c>
      <c r="O35" s="27">
        <f t="shared" si="1"/>
        <v>2636</v>
      </c>
      <c r="P35" s="27">
        <f t="shared" si="1"/>
        <v>3177</v>
      </c>
      <c r="Q35" s="27">
        <f t="shared" si="1"/>
        <v>3687</v>
      </c>
      <c r="R35" s="27">
        <f t="shared" si="3"/>
        <v>4400</v>
      </c>
      <c r="S35" s="35">
        <f t="shared" si="3"/>
        <v>5062</v>
      </c>
      <c r="T35" s="36">
        <f t="shared" si="3"/>
        <v>2891</v>
      </c>
      <c r="U35" s="27">
        <f t="shared" si="3"/>
        <v>3661</v>
      </c>
      <c r="V35" s="27">
        <f t="shared" si="3"/>
        <v>4387</v>
      </c>
      <c r="W35" s="27">
        <v>0</v>
      </c>
      <c r="X35" s="27">
        <v>0</v>
      </c>
      <c r="Y35" s="35">
        <v>0</v>
      </c>
    </row>
    <row r="36" spans="1:25" x14ac:dyDescent="0.2">
      <c r="A36" s="34">
        <v>2400</v>
      </c>
      <c r="B36" s="26">
        <v>0</v>
      </c>
      <c r="C36" s="27">
        <v>0</v>
      </c>
      <c r="D36" s="27">
        <v>0</v>
      </c>
      <c r="E36" s="27">
        <v>0</v>
      </c>
      <c r="F36" s="27">
        <v>0</v>
      </c>
      <c r="G36" s="28">
        <v>0</v>
      </c>
      <c r="H36" s="26">
        <f t="shared" si="1"/>
        <v>1757</v>
      </c>
      <c r="I36" s="27">
        <f t="shared" si="1"/>
        <v>2230</v>
      </c>
      <c r="J36" s="27">
        <f t="shared" si="1"/>
        <v>2671</v>
      </c>
      <c r="K36" s="27">
        <f t="shared" si="1"/>
        <v>3091</v>
      </c>
      <c r="L36" s="27">
        <f t="shared" si="1"/>
        <v>3684</v>
      </c>
      <c r="M36" s="35">
        <f t="shared" si="1"/>
        <v>4236</v>
      </c>
      <c r="N36" s="36">
        <f t="shared" si="1"/>
        <v>2249</v>
      </c>
      <c r="O36" s="27">
        <f t="shared" si="1"/>
        <v>2875</v>
      </c>
      <c r="P36" s="27">
        <f t="shared" si="1"/>
        <v>3466</v>
      </c>
      <c r="Q36" s="27">
        <f t="shared" si="1"/>
        <v>4022</v>
      </c>
      <c r="R36" s="27">
        <f t="shared" si="3"/>
        <v>4800</v>
      </c>
      <c r="S36" s="35">
        <f t="shared" si="3"/>
        <v>5522</v>
      </c>
      <c r="T36" s="36">
        <f t="shared" si="3"/>
        <v>3154</v>
      </c>
      <c r="U36" s="27">
        <f t="shared" si="3"/>
        <v>3994</v>
      </c>
      <c r="V36" s="27">
        <f t="shared" si="3"/>
        <v>4786</v>
      </c>
      <c r="W36" s="27">
        <v>0</v>
      </c>
      <c r="X36" s="27">
        <v>0</v>
      </c>
      <c r="Y36" s="35">
        <v>0</v>
      </c>
    </row>
    <row r="37" spans="1:25" x14ac:dyDescent="0.2">
      <c r="A37" s="34">
        <v>2600</v>
      </c>
      <c r="B37" s="26">
        <v>0</v>
      </c>
      <c r="C37" s="27">
        <v>0</v>
      </c>
      <c r="D37" s="27">
        <v>0</v>
      </c>
      <c r="E37" s="27">
        <v>0</v>
      </c>
      <c r="F37" s="27">
        <v>0</v>
      </c>
      <c r="G37" s="28">
        <v>0</v>
      </c>
      <c r="H37" s="26">
        <f t="shared" ref="H37:V39" si="4">ROUND((H$13*($E$8/50)^H$14)*$A37/1000,0)</f>
        <v>1903</v>
      </c>
      <c r="I37" s="27">
        <f t="shared" si="4"/>
        <v>2415</v>
      </c>
      <c r="J37" s="27">
        <f t="shared" si="4"/>
        <v>2894</v>
      </c>
      <c r="K37" s="27">
        <f t="shared" si="4"/>
        <v>3349</v>
      </c>
      <c r="L37" s="27">
        <f t="shared" si="4"/>
        <v>3991</v>
      </c>
      <c r="M37" s="35">
        <f t="shared" si="4"/>
        <v>4589</v>
      </c>
      <c r="N37" s="36">
        <f t="shared" si="4"/>
        <v>2436</v>
      </c>
      <c r="O37" s="27">
        <f t="shared" si="4"/>
        <v>3115</v>
      </c>
      <c r="P37" s="27">
        <f t="shared" si="4"/>
        <v>3754</v>
      </c>
      <c r="Q37" s="27">
        <f t="shared" si="4"/>
        <v>4358</v>
      </c>
      <c r="R37" s="27">
        <f t="shared" si="4"/>
        <v>5200</v>
      </c>
      <c r="S37" s="35">
        <f t="shared" si="4"/>
        <v>5983</v>
      </c>
      <c r="T37" s="36">
        <f t="shared" si="4"/>
        <v>3416</v>
      </c>
      <c r="U37" s="27">
        <f t="shared" si="4"/>
        <v>4326</v>
      </c>
      <c r="V37" s="27">
        <f t="shared" si="4"/>
        <v>5184</v>
      </c>
      <c r="W37" s="27">
        <v>0</v>
      </c>
      <c r="X37" s="27">
        <v>0</v>
      </c>
      <c r="Y37" s="35">
        <v>0</v>
      </c>
    </row>
    <row r="38" spans="1:25" x14ac:dyDescent="0.2">
      <c r="A38" s="34">
        <v>2800</v>
      </c>
      <c r="B38" s="26">
        <v>0</v>
      </c>
      <c r="C38" s="27">
        <v>0</v>
      </c>
      <c r="D38" s="27">
        <v>0</v>
      </c>
      <c r="E38" s="27">
        <v>0</v>
      </c>
      <c r="F38" s="27">
        <v>0</v>
      </c>
      <c r="G38" s="28">
        <v>0</v>
      </c>
      <c r="H38" s="26">
        <f t="shared" si="4"/>
        <v>2050</v>
      </c>
      <c r="I38" s="27">
        <f t="shared" si="4"/>
        <v>2601</v>
      </c>
      <c r="J38" s="27">
        <f t="shared" si="4"/>
        <v>3116</v>
      </c>
      <c r="K38" s="27">
        <f t="shared" si="4"/>
        <v>3606</v>
      </c>
      <c r="L38" s="27">
        <f t="shared" si="4"/>
        <v>4298</v>
      </c>
      <c r="M38" s="35">
        <f t="shared" si="4"/>
        <v>4942</v>
      </c>
      <c r="N38" s="36">
        <f t="shared" si="4"/>
        <v>2624</v>
      </c>
      <c r="O38" s="27">
        <f t="shared" si="4"/>
        <v>3354</v>
      </c>
      <c r="P38" s="27">
        <f t="shared" si="4"/>
        <v>4043</v>
      </c>
      <c r="Q38" s="27">
        <f t="shared" si="4"/>
        <v>4693</v>
      </c>
      <c r="R38" s="27">
        <f t="shared" si="4"/>
        <v>5600</v>
      </c>
      <c r="S38" s="35">
        <f t="shared" si="4"/>
        <v>6443</v>
      </c>
      <c r="T38" s="36">
        <f t="shared" si="4"/>
        <v>3679</v>
      </c>
      <c r="U38" s="27">
        <f t="shared" si="4"/>
        <v>4659</v>
      </c>
      <c r="V38" s="27">
        <f t="shared" si="4"/>
        <v>5583</v>
      </c>
      <c r="W38" s="27">
        <v>0</v>
      </c>
      <c r="X38" s="27">
        <v>0</v>
      </c>
      <c r="Y38" s="35">
        <v>0</v>
      </c>
    </row>
    <row r="39" spans="1:25" ht="13.5" thickBot="1" x14ac:dyDescent="0.25">
      <c r="A39" s="37">
        <v>3000</v>
      </c>
      <c r="B39" s="38">
        <v>0</v>
      </c>
      <c r="C39" s="39">
        <v>0</v>
      </c>
      <c r="D39" s="39">
        <v>0</v>
      </c>
      <c r="E39" s="39">
        <v>0</v>
      </c>
      <c r="F39" s="39">
        <v>0</v>
      </c>
      <c r="G39" s="40">
        <v>0</v>
      </c>
      <c r="H39" s="38">
        <f t="shared" si="4"/>
        <v>2196</v>
      </c>
      <c r="I39" s="39">
        <f t="shared" si="4"/>
        <v>2787</v>
      </c>
      <c r="J39" s="39">
        <f t="shared" si="4"/>
        <v>3339</v>
      </c>
      <c r="K39" s="39">
        <f t="shared" si="4"/>
        <v>3864</v>
      </c>
      <c r="L39" s="39">
        <f t="shared" si="4"/>
        <v>4605</v>
      </c>
      <c r="M39" s="41">
        <f t="shared" si="4"/>
        <v>5295</v>
      </c>
      <c r="N39" s="42">
        <f t="shared" si="4"/>
        <v>2811</v>
      </c>
      <c r="O39" s="39">
        <f t="shared" si="4"/>
        <v>3594</v>
      </c>
      <c r="P39" s="39">
        <f t="shared" si="4"/>
        <v>4332</v>
      </c>
      <c r="Q39" s="39">
        <f t="shared" si="4"/>
        <v>5028</v>
      </c>
      <c r="R39" s="39">
        <f t="shared" si="4"/>
        <v>6000</v>
      </c>
      <c r="S39" s="41">
        <f t="shared" si="4"/>
        <v>6903</v>
      </c>
      <c r="T39" s="42">
        <f t="shared" si="4"/>
        <v>3942</v>
      </c>
      <c r="U39" s="39">
        <f t="shared" si="4"/>
        <v>4992</v>
      </c>
      <c r="V39" s="39">
        <f t="shared" si="4"/>
        <v>5982</v>
      </c>
      <c r="W39" s="39">
        <v>0</v>
      </c>
      <c r="X39" s="39">
        <v>0</v>
      </c>
      <c r="Y39" s="41">
        <v>0</v>
      </c>
    </row>
  </sheetData>
  <sheetProtection algorithmName="SHA-512" hashValue="drCjVwRe1e8Ir6Qie21Ht7gUYknXdJS/kg+H+LwlRHP9jEf38+4FSozbi1ThuFR2+RjSzWydlFIfFRGm34dw3A==" saltValue="on4O7gjHOpadiN5oiyuCSQ==" spinCount="100000" sheet="1" objects="1" scenarios="1"/>
  <mergeCells count="15">
    <mergeCell ref="B17:G17"/>
    <mergeCell ref="H17:M17"/>
    <mergeCell ref="N17:S17"/>
    <mergeCell ref="T17:Y17"/>
    <mergeCell ref="A6:D6"/>
    <mergeCell ref="A7:D7"/>
    <mergeCell ref="A8:D8"/>
    <mergeCell ref="A9:D9"/>
    <mergeCell ref="H9:M9"/>
    <mergeCell ref="A1:M2"/>
    <mergeCell ref="A4:D4"/>
    <mergeCell ref="H4:J4"/>
    <mergeCell ref="K4:L4"/>
    <mergeCell ref="A5:D5"/>
    <mergeCell ref="H5:K5"/>
  </mergeCells>
  <conditionalFormatting sqref="B20:Y34 H35:V39">
    <cfRule type="cellIs" dxfId="86" priority="28" operator="equal">
      <formula>0</formula>
    </cfRule>
    <cfRule type="cellIs" dxfId="85" priority="29" operator="notBetween">
      <formula>$L$10</formula>
      <formula>$L$11</formula>
    </cfRule>
    <cfRule type="cellIs" dxfId="84" priority="30" operator="between">
      <formula>$L$10</formula>
      <formula>$L$11</formula>
    </cfRule>
  </conditionalFormatting>
  <conditionalFormatting sqref="B35:B39">
    <cfRule type="cellIs" dxfId="83" priority="25" operator="equal">
      <formula>0</formula>
    </cfRule>
    <cfRule type="cellIs" dxfId="82" priority="26" operator="notBetween">
      <formula>$L$10</formula>
      <formula>$L$11</formula>
    </cfRule>
    <cfRule type="cellIs" dxfId="81" priority="27" operator="between">
      <formula>$L$10</formula>
      <formula>$L$11</formula>
    </cfRule>
  </conditionalFormatting>
  <conditionalFormatting sqref="C35:C39">
    <cfRule type="cellIs" dxfId="80" priority="22" operator="equal">
      <formula>0</formula>
    </cfRule>
    <cfRule type="cellIs" dxfId="79" priority="23" operator="notBetween">
      <formula>$L$10</formula>
      <formula>$L$11</formula>
    </cfRule>
    <cfRule type="cellIs" dxfId="78" priority="24" operator="between">
      <formula>$L$10</formula>
      <formula>$L$11</formula>
    </cfRule>
  </conditionalFormatting>
  <conditionalFormatting sqref="D35:D39">
    <cfRule type="cellIs" dxfId="77" priority="19" operator="equal">
      <formula>0</formula>
    </cfRule>
    <cfRule type="cellIs" dxfId="76" priority="20" operator="notBetween">
      <formula>$L$10</formula>
      <formula>$L$11</formula>
    </cfRule>
    <cfRule type="cellIs" dxfId="75" priority="21" operator="between">
      <formula>$L$10</formula>
      <formula>$L$11</formula>
    </cfRule>
  </conditionalFormatting>
  <conditionalFormatting sqref="E35:E39">
    <cfRule type="cellIs" dxfId="74" priority="16" operator="equal">
      <formula>0</formula>
    </cfRule>
    <cfRule type="cellIs" dxfId="73" priority="17" operator="notBetween">
      <formula>$L$10</formula>
      <formula>$L$11</formula>
    </cfRule>
    <cfRule type="cellIs" dxfId="72" priority="18" operator="between">
      <formula>$L$10</formula>
      <formula>$L$11</formula>
    </cfRule>
  </conditionalFormatting>
  <conditionalFormatting sqref="F35:F39">
    <cfRule type="cellIs" dxfId="71" priority="13" operator="equal">
      <formula>0</formula>
    </cfRule>
    <cfRule type="cellIs" dxfId="70" priority="14" operator="notBetween">
      <formula>$L$10</formula>
      <formula>$L$11</formula>
    </cfRule>
    <cfRule type="cellIs" dxfId="69" priority="15" operator="between">
      <formula>$L$10</formula>
      <formula>$L$11</formula>
    </cfRule>
  </conditionalFormatting>
  <conditionalFormatting sqref="G35:G39">
    <cfRule type="cellIs" dxfId="68" priority="10" operator="equal">
      <formula>0</formula>
    </cfRule>
    <cfRule type="cellIs" dxfId="67" priority="11" operator="notBetween">
      <formula>$L$10</formula>
      <formula>$L$11</formula>
    </cfRule>
    <cfRule type="cellIs" dxfId="66" priority="12" operator="between">
      <formula>$L$10</formula>
      <formula>$L$11</formula>
    </cfRule>
  </conditionalFormatting>
  <conditionalFormatting sqref="W35:W39">
    <cfRule type="cellIs" dxfId="65" priority="7" operator="equal">
      <formula>0</formula>
    </cfRule>
    <cfRule type="cellIs" dxfId="64" priority="8" operator="notBetween">
      <formula>$L$10</formula>
      <formula>$L$11</formula>
    </cfRule>
    <cfRule type="cellIs" dxfId="63" priority="9" operator="between">
      <formula>$L$10</formula>
      <formula>$L$11</formula>
    </cfRule>
  </conditionalFormatting>
  <conditionalFormatting sqref="X35:X39">
    <cfRule type="cellIs" dxfId="62" priority="4" operator="equal">
      <formula>0</formula>
    </cfRule>
    <cfRule type="cellIs" dxfId="61" priority="5" operator="notBetween">
      <formula>$L$10</formula>
      <formula>$L$11</formula>
    </cfRule>
    <cfRule type="cellIs" dxfId="60" priority="6" operator="between">
      <formula>$L$10</formula>
      <formula>$L$11</formula>
    </cfRule>
  </conditionalFormatting>
  <conditionalFormatting sqref="Y35:Y39">
    <cfRule type="cellIs" dxfId="59" priority="1" operator="equal">
      <formula>0</formula>
    </cfRule>
    <cfRule type="cellIs" dxfId="58" priority="2" operator="notBetween">
      <formula>$L$10</formula>
      <formula>$L$11</formula>
    </cfRule>
    <cfRule type="cellIs" dxfId="57" priority="3" operator="between">
      <formula>$L$10</formula>
      <formula>$L$11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E2340-EE42-4364-A392-7F7FF93A902D}">
  <dimension ref="A1:Y39"/>
  <sheetViews>
    <sheetView zoomScale="80" zoomScaleNormal="80" workbookViewId="0">
      <selection activeCell="G7" sqref="G7"/>
    </sheetView>
  </sheetViews>
  <sheetFormatPr defaultColWidth="7.7109375" defaultRowHeight="12.75" x14ac:dyDescent="0.2"/>
  <cols>
    <col min="1" max="4" width="7.85546875" style="3" bestFit="1" customWidth="1"/>
    <col min="5" max="16384" width="7.7109375" style="3"/>
  </cols>
  <sheetData>
    <row r="1" spans="1:25" x14ac:dyDescent="0.2">
      <c r="A1" s="82" t="s">
        <v>22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4"/>
      <c r="N1" s="1"/>
      <c r="O1" s="1"/>
      <c r="P1" s="2"/>
    </row>
    <row r="2" spans="1:25" ht="13.5" thickBot="1" x14ac:dyDescent="0.25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  <c r="N2" s="1"/>
      <c r="O2" s="1"/>
    </row>
    <row r="3" spans="1:25" ht="13.5" thickBot="1" x14ac:dyDescent="0.25">
      <c r="N3" s="1"/>
      <c r="O3" s="1"/>
    </row>
    <row r="4" spans="1:25" ht="25.5" thickBot="1" x14ac:dyDescent="0.25">
      <c r="A4" s="75" t="s">
        <v>1</v>
      </c>
      <c r="B4" s="76"/>
      <c r="C4" s="76"/>
      <c r="D4" s="77"/>
      <c r="E4" s="4">
        <v>75</v>
      </c>
      <c r="F4" s="5" t="s">
        <v>2</v>
      </c>
      <c r="G4" s="6"/>
      <c r="H4" s="88" t="s">
        <v>3</v>
      </c>
      <c r="I4" s="89"/>
      <c r="J4" s="90"/>
      <c r="K4" s="91">
        <v>1000</v>
      </c>
      <c r="L4" s="92"/>
      <c r="M4" s="7" t="s">
        <v>4</v>
      </c>
    </row>
    <row r="5" spans="1:25" ht="25.5" thickBot="1" x14ac:dyDescent="0.25">
      <c r="A5" s="75" t="s">
        <v>5</v>
      </c>
      <c r="B5" s="76"/>
      <c r="C5" s="76"/>
      <c r="D5" s="77"/>
      <c r="E5" s="8">
        <v>65</v>
      </c>
      <c r="F5" s="5" t="s">
        <v>2</v>
      </c>
      <c r="G5" s="6"/>
      <c r="H5" s="88" t="s">
        <v>6</v>
      </c>
      <c r="I5" s="89"/>
      <c r="J5" s="89"/>
      <c r="K5" s="90"/>
      <c r="L5" s="9">
        <v>5</v>
      </c>
      <c r="M5" s="7" t="s">
        <v>7</v>
      </c>
    </row>
    <row r="6" spans="1:25" ht="25.5" thickBot="1" x14ac:dyDescent="0.25">
      <c r="A6" s="75" t="s">
        <v>8</v>
      </c>
      <c r="B6" s="76"/>
      <c r="C6" s="76"/>
      <c r="D6" s="77"/>
      <c r="E6" s="10">
        <v>20</v>
      </c>
      <c r="F6" s="5" t="s">
        <v>2</v>
      </c>
      <c r="G6" s="6"/>
      <c r="H6" s="6"/>
      <c r="I6" s="6"/>
      <c r="J6" s="6"/>
      <c r="K6" s="6"/>
      <c r="L6" s="6"/>
      <c r="M6" s="6"/>
    </row>
    <row r="7" spans="1:25" ht="25.5" thickBot="1" x14ac:dyDescent="0.25">
      <c r="A7" s="78"/>
      <c r="B7" s="78"/>
      <c r="C7" s="78"/>
      <c r="D7" s="78"/>
      <c r="E7" s="11"/>
      <c r="F7" s="5"/>
      <c r="G7" s="6"/>
      <c r="H7" s="6"/>
      <c r="I7" s="6"/>
      <c r="J7" s="6"/>
      <c r="K7" s="6"/>
      <c r="L7" s="6"/>
      <c r="M7" s="6"/>
    </row>
    <row r="8" spans="1:25" ht="25.5" thickBot="1" x14ac:dyDescent="0.25">
      <c r="A8" s="75" t="s">
        <v>9</v>
      </c>
      <c r="B8" s="76"/>
      <c r="C8" s="76"/>
      <c r="D8" s="77"/>
      <c r="E8" s="12">
        <f>IF(E9&lt;0.7,(E$4-E$5)/(LN((E$4-E$6)/(E$5-E$6))),(($E$4+$E$5)/2)-$E$6)</f>
        <v>50</v>
      </c>
      <c r="F8" s="5"/>
      <c r="G8" s="6"/>
      <c r="H8" s="52"/>
      <c r="I8" s="52"/>
      <c r="J8" s="52"/>
      <c r="K8" s="52"/>
      <c r="L8" s="52"/>
      <c r="M8" s="52"/>
    </row>
    <row r="9" spans="1:25" ht="25.5" hidden="1" thickBot="1" x14ac:dyDescent="0.25">
      <c r="A9" s="75" t="s">
        <v>10</v>
      </c>
      <c r="B9" s="76"/>
      <c r="C9" s="76"/>
      <c r="D9" s="77"/>
      <c r="E9" s="13">
        <f>($E$5-$E$6)/($E$4-$E$6)</f>
        <v>0.81818181818181823</v>
      </c>
      <c r="F9" s="5"/>
      <c r="G9" s="6"/>
      <c r="H9" s="79" t="str">
        <f>IF(E9&lt;0.7,"Logarithmic","Arithmetic")</f>
        <v>Arithmetic</v>
      </c>
      <c r="I9" s="80"/>
      <c r="J9" s="80"/>
      <c r="K9" s="80"/>
      <c r="L9" s="80"/>
      <c r="M9" s="81"/>
    </row>
    <row r="10" spans="1:25" hidden="1" x14ac:dyDescent="0.2">
      <c r="L10" s="3">
        <f>K4-(K4*(L5/100))</f>
        <v>950</v>
      </c>
    </row>
    <row r="11" spans="1:25" hidden="1" x14ac:dyDescent="0.2">
      <c r="L11" s="3">
        <f>K4+(K4*(L5/100))</f>
        <v>1050</v>
      </c>
    </row>
    <row r="12" spans="1:25" hidden="1" x14ac:dyDescent="0.2"/>
    <row r="13" spans="1:25" s="15" customFormat="1" ht="10.5" hidden="1" x14ac:dyDescent="0.15">
      <c r="A13" s="14" t="s">
        <v>11</v>
      </c>
      <c r="B13" s="15">
        <v>546</v>
      </c>
      <c r="C13" s="15">
        <v>711</v>
      </c>
      <c r="D13" s="15">
        <v>868</v>
      </c>
      <c r="E13" s="15">
        <v>1018</v>
      </c>
      <c r="F13" s="15">
        <v>1230</v>
      </c>
      <c r="G13" s="15">
        <v>1427</v>
      </c>
      <c r="H13" s="15">
        <v>761</v>
      </c>
      <c r="I13" s="15">
        <v>963</v>
      </c>
      <c r="J13" s="15">
        <v>1156</v>
      </c>
      <c r="K13" s="15">
        <v>1340</v>
      </c>
      <c r="L13" s="15">
        <v>1606</v>
      </c>
      <c r="M13" s="15">
        <v>1861</v>
      </c>
      <c r="N13" s="15">
        <v>961</v>
      </c>
      <c r="O13" s="15">
        <v>1221</v>
      </c>
      <c r="P13" s="15">
        <v>1470</v>
      </c>
      <c r="Q13" s="15">
        <v>1709</v>
      </c>
      <c r="R13" s="15">
        <v>2055</v>
      </c>
      <c r="S13" s="15">
        <v>2388</v>
      </c>
      <c r="T13" s="15">
        <v>1347</v>
      </c>
      <c r="U13" s="15">
        <v>1699</v>
      </c>
      <c r="V13" s="15">
        <v>2035</v>
      </c>
      <c r="W13" s="15">
        <v>2356</v>
      </c>
      <c r="X13" s="15">
        <v>2818</v>
      </c>
      <c r="Y13" s="15">
        <v>3260</v>
      </c>
    </row>
    <row r="14" spans="1:25" s="17" customFormat="1" ht="10.5" hidden="1" x14ac:dyDescent="0.15">
      <c r="A14" s="16" t="s">
        <v>12</v>
      </c>
      <c r="B14" s="17">
        <v>1.2981</v>
      </c>
      <c r="C14" s="17">
        <v>1.3026</v>
      </c>
      <c r="D14" s="17">
        <v>1.3069999999999999</v>
      </c>
      <c r="E14" s="17">
        <v>1.3115000000000001</v>
      </c>
      <c r="F14" s="17">
        <v>1.3143</v>
      </c>
      <c r="G14" s="17">
        <v>1.3169999999999999</v>
      </c>
      <c r="H14" s="17">
        <v>1.2803</v>
      </c>
      <c r="I14" s="17">
        <v>1.294</v>
      </c>
      <c r="J14" s="17">
        <v>1.3076000000000001</v>
      </c>
      <c r="K14" s="17">
        <v>1.3212999999999999</v>
      </c>
      <c r="L14" s="17">
        <v>1.3302</v>
      </c>
      <c r="M14" s="17">
        <v>1.339</v>
      </c>
      <c r="N14" s="17">
        <v>1.3093999999999999</v>
      </c>
      <c r="O14" s="17">
        <v>1.3182</v>
      </c>
      <c r="P14" s="17">
        <v>1.327</v>
      </c>
      <c r="Q14" s="17">
        <v>1.3358000000000001</v>
      </c>
      <c r="R14" s="17">
        <v>1.3460000000000001</v>
      </c>
      <c r="S14" s="17">
        <v>1.3561000000000001</v>
      </c>
      <c r="T14" s="17">
        <v>1.3140000000000001</v>
      </c>
      <c r="U14" s="17">
        <v>1.3254999999999999</v>
      </c>
      <c r="V14" s="17">
        <v>1.3371</v>
      </c>
      <c r="W14" s="17">
        <v>1.3486</v>
      </c>
      <c r="X14" s="17">
        <v>1.3543000000000001</v>
      </c>
      <c r="Y14" s="17">
        <v>1.36</v>
      </c>
    </row>
    <row r="15" spans="1:25" hidden="1" x14ac:dyDescent="0.2">
      <c r="A15" s="18"/>
    </row>
    <row r="16" spans="1:25" ht="13.5" thickBot="1" x14ac:dyDescent="0.25">
      <c r="A16" s="18"/>
    </row>
    <row r="17" spans="1:25" ht="15" customHeight="1" thickBot="1" x14ac:dyDescent="0.25">
      <c r="A17" s="19" t="s">
        <v>13</v>
      </c>
      <c r="B17" s="69">
        <v>11</v>
      </c>
      <c r="C17" s="70"/>
      <c r="D17" s="70"/>
      <c r="E17" s="70"/>
      <c r="F17" s="70"/>
      <c r="G17" s="71"/>
      <c r="H17" s="69">
        <v>21</v>
      </c>
      <c r="I17" s="70"/>
      <c r="J17" s="70"/>
      <c r="K17" s="70"/>
      <c r="L17" s="70"/>
      <c r="M17" s="71"/>
      <c r="N17" s="69">
        <v>22</v>
      </c>
      <c r="O17" s="70"/>
      <c r="P17" s="70"/>
      <c r="Q17" s="70"/>
      <c r="R17" s="70"/>
      <c r="S17" s="71"/>
      <c r="T17" s="72">
        <v>33</v>
      </c>
      <c r="U17" s="73"/>
      <c r="V17" s="73"/>
      <c r="W17" s="73"/>
      <c r="X17" s="73"/>
      <c r="Y17" s="74"/>
    </row>
    <row r="18" spans="1:25" x14ac:dyDescent="0.2">
      <c r="A18" s="20" t="s">
        <v>14</v>
      </c>
      <c r="B18" s="43">
        <v>300</v>
      </c>
      <c r="C18" s="45">
        <v>400</v>
      </c>
      <c r="D18" s="44">
        <v>500</v>
      </c>
      <c r="E18" s="44">
        <v>600</v>
      </c>
      <c r="F18" s="44">
        <v>750</v>
      </c>
      <c r="G18" s="46">
        <v>900</v>
      </c>
      <c r="H18" s="43">
        <v>300</v>
      </c>
      <c r="I18" s="45">
        <v>400</v>
      </c>
      <c r="J18" s="44">
        <v>500</v>
      </c>
      <c r="K18" s="44">
        <v>600</v>
      </c>
      <c r="L18" s="44">
        <v>750</v>
      </c>
      <c r="M18" s="46">
        <v>900</v>
      </c>
      <c r="N18" s="43">
        <v>300</v>
      </c>
      <c r="O18" s="45">
        <v>400</v>
      </c>
      <c r="P18" s="44">
        <v>500</v>
      </c>
      <c r="Q18" s="44">
        <v>600</v>
      </c>
      <c r="R18" s="44">
        <v>750</v>
      </c>
      <c r="S18" s="46">
        <v>900</v>
      </c>
      <c r="T18" s="43">
        <v>300</v>
      </c>
      <c r="U18" s="45">
        <v>400</v>
      </c>
      <c r="V18" s="44">
        <v>500</v>
      </c>
      <c r="W18" s="44">
        <v>600</v>
      </c>
      <c r="X18" s="44">
        <v>750</v>
      </c>
      <c r="Y18" s="46">
        <v>900</v>
      </c>
    </row>
    <row r="19" spans="1:25" ht="13.5" thickBot="1" x14ac:dyDescent="0.25">
      <c r="A19" s="21" t="s">
        <v>15</v>
      </c>
      <c r="B19" s="22" t="s">
        <v>16</v>
      </c>
      <c r="C19" s="23" t="s">
        <v>16</v>
      </c>
      <c r="D19" s="23" t="s">
        <v>16</v>
      </c>
      <c r="E19" s="23" t="s">
        <v>16</v>
      </c>
      <c r="F19" s="23" t="s">
        <v>16</v>
      </c>
      <c r="G19" s="24" t="s">
        <v>16</v>
      </c>
      <c r="H19" s="22" t="s">
        <v>16</v>
      </c>
      <c r="I19" s="23" t="s">
        <v>16</v>
      </c>
      <c r="J19" s="23" t="s">
        <v>16</v>
      </c>
      <c r="K19" s="23" t="s">
        <v>16</v>
      </c>
      <c r="L19" s="23" t="s">
        <v>16</v>
      </c>
      <c r="M19" s="24" t="s">
        <v>16</v>
      </c>
      <c r="N19" s="22" t="s">
        <v>16</v>
      </c>
      <c r="O19" s="23" t="s">
        <v>16</v>
      </c>
      <c r="P19" s="23" t="s">
        <v>16</v>
      </c>
      <c r="Q19" s="23" t="s">
        <v>16</v>
      </c>
      <c r="R19" s="23" t="s">
        <v>16</v>
      </c>
      <c r="S19" s="24" t="s">
        <v>16</v>
      </c>
      <c r="T19" s="22" t="s">
        <v>16</v>
      </c>
      <c r="U19" s="23" t="s">
        <v>16</v>
      </c>
      <c r="V19" s="23" t="s">
        <v>16</v>
      </c>
      <c r="W19" s="23" t="s">
        <v>16</v>
      </c>
      <c r="X19" s="23" t="s">
        <v>16</v>
      </c>
      <c r="Y19" s="24" t="s">
        <v>16</v>
      </c>
    </row>
    <row r="20" spans="1:25" x14ac:dyDescent="0.2">
      <c r="A20" s="25">
        <v>400</v>
      </c>
      <c r="B20" s="29">
        <f t="shared" ref="B20:Q35" si="0">ROUND((B$13*($E$8/50)^B$14)*$A20/1000,0)</f>
        <v>218</v>
      </c>
      <c r="C20" s="30">
        <f t="shared" si="0"/>
        <v>284</v>
      </c>
      <c r="D20" s="30">
        <f t="shared" si="0"/>
        <v>347</v>
      </c>
      <c r="E20" s="30">
        <f t="shared" si="0"/>
        <v>407</v>
      </c>
      <c r="F20" s="30">
        <f>ROUND((F$13*($E$8/50)^F$14)*$A20/1000,0)</f>
        <v>492</v>
      </c>
      <c r="G20" s="32">
        <f t="shared" si="0"/>
        <v>571</v>
      </c>
      <c r="H20" s="29">
        <f t="shared" si="0"/>
        <v>304</v>
      </c>
      <c r="I20" s="30">
        <f t="shared" si="0"/>
        <v>385</v>
      </c>
      <c r="J20" s="30">
        <f t="shared" si="0"/>
        <v>462</v>
      </c>
      <c r="K20" s="30">
        <f t="shared" si="0"/>
        <v>536</v>
      </c>
      <c r="L20" s="30">
        <f t="shared" si="0"/>
        <v>642</v>
      </c>
      <c r="M20" s="32">
        <f t="shared" si="0"/>
        <v>744</v>
      </c>
      <c r="N20" s="29">
        <f t="shared" si="0"/>
        <v>384</v>
      </c>
      <c r="O20" s="30">
        <f t="shared" si="0"/>
        <v>488</v>
      </c>
      <c r="P20" s="30">
        <f t="shared" si="0"/>
        <v>588</v>
      </c>
      <c r="Q20" s="30">
        <f t="shared" si="0"/>
        <v>684</v>
      </c>
      <c r="R20" s="30">
        <f t="shared" ref="R20:Y35" si="1">ROUND((R$13*($E$8/50)^R$14)*$A20/1000,0)</f>
        <v>822</v>
      </c>
      <c r="S20" s="32">
        <f t="shared" si="1"/>
        <v>955</v>
      </c>
      <c r="T20" s="29">
        <f t="shared" si="1"/>
        <v>539</v>
      </c>
      <c r="U20" s="30">
        <f t="shared" si="1"/>
        <v>680</v>
      </c>
      <c r="V20" s="30">
        <f t="shared" si="1"/>
        <v>814</v>
      </c>
      <c r="W20" s="30">
        <f t="shared" si="1"/>
        <v>942</v>
      </c>
      <c r="X20" s="30">
        <f t="shared" si="1"/>
        <v>1127</v>
      </c>
      <c r="Y20" s="32">
        <f t="shared" si="1"/>
        <v>1304</v>
      </c>
    </row>
    <row r="21" spans="1:25" x14ac:dyDescent="0.2">
      <c r="A21" s="34">
        <v>500</v>
      </c>
      <c r="B21" s="26">
        <f t="shared" si="0"/>
        <v>273</v>
      </c>
      <c r="C21" s="27">
        <f t="shared" si="0"/>
        <v>356</v>
      </c>
      <c r="D21" s="27">
        <f t="shared" si="0"/>
        <v>434</v>
      </c>
      <c r="E21" s="27">
        <f t="shared" si="0"/>
        <v>509</v>
      </c>
      <c r="F21" s="27">
        <f t="shared" si="0"/>
        <v>615</v>
      </c>
      <c r="G21" s="35">
        <f t="shared" si="0"/>
        <v>714</v>
      </c>
      <c r="H21" s="26">
        <f t="shared" si="0"/>
        <v>381</v>
      </c>
      <c r="I21" s="27">
        <f t="shared" si="0"/>
        <v>482</v>
      </c>
      <c r="J21" s="27">
        <f t="shared" si="0"/>
        <v>578</v>
      </c>
      <c r="K21" s="27">
        <f t="shared" si="0"/>
        <v>670</v>
      </c>
      <c r="L21" s="27">
        <f t="shared" si="0"/>
        <v>803</v>
      </c>
      <c r="M21" s="35">
        <f t="shared" si="0"/>
        <v>931</v>
      </c>
      <c r="N21" s="26">
        <f t="shared" si="0"/>
        <v>481</v>
      </c>
      <c r="O21" s="27">
        <f t="shared" si="0"/>
        <v>611</v>
      </c>
      <c r="P21" s="27">
        <f t="shared" si="0"/>
        <v>735</v>
      </c>
      <c r="Q21" s="27">
        <f t="shared" si="0"/>
        <v>855</v>
      </c>
      <c r="R21" s="27">
        <f t="shared" si="1"/>
        <v>1028</v>
      </c>
      <c r="S21" s="35">
        <f t="shared" si="1"/>
        <v>1194</v>
      </c>
      <c r="T21" s="26">
        <f t="shared" si="1"/>
        <v>674</v>
      </c>
      <c r="U21" s="27">
        <f t="shared" si="1"/>
        <v>850</v>
      </c>
      <c r="V21" s="27">
        <f t="shared" si="1"/>
        <v>1018</v>
      </c>
      <c r="W21" s="27">
        <f t="shared" si="1"/>
        <v>1178</v>
      </c>
      <c r="X21" s="27">
        <f t="shared" si="1"/>
        <v>1409</v>
      </c>
      <c r="Y21" s="35">
        <f t="shared" si="1"/>
        <v>1630</v>
      </c>
    </row>
    <row r="22" spans="1:25" x14ac:dyDescent="0.2">
      <c r="A22" s="34">
        <v>600</v>
      </c>
      <c r="B22" s="26">
        <f t="shared" si="0"/>
        <v>328</v>
      </c>
      <c r="C22" s="27">
        <f t="shared" si="0"/>
        <v>427</v>
      </c>
      <c r="D22" s="27">
        <f t="shared" si="0"/>
        <v>521</v>
      </c>
      <c r="E22" s="27">
        <f t="shared" si="0"/>
        <v>611</v>
      </c>
      <c r="F22" s="27">
        <f t="shared" si="0"/>
        <v>738</v>
      </c>
      <c r="G22" s="35">
        <f t="shared" si="0"/>
        <v>856</v>
      </c>
      <c r="H22" s="26">
        <f t="shared" si="0"/>
        <v>457</v>
      </c>
      <c r="I22" s="27">
        <f t="shared" si="0"/>
        <v>578</v>
      </c>
      <c r="J22" s="27">
        <f t="shared" si="0"/>
        <v>694</v>
      </c>
      <c r="K22" s="27">
        <f t="shared" si="0"/>
        <v>804</v>
      </c>
      <c r="L22" s="27">
        <f t="shared" si="0"/>
        <v>964</v>
      </c>
      <c r="M22" s="35">
        <f t="shared" si="0"/>
        <v>1117</v>
      </c>
      <c r="N22" s="26">
        <f t="shared" si="0"/>
        <v>577</v>
      </c>
      <c r="O22" s="27">
        <f t="shared" si="0"/>
        <v>733</v>
      </c>
      <c r="P22" s="27">
        <f t="shared" si="0"/>
        <v>882</v>
      </c>
      <c r="Q22" s="27">
        <f t="shared" si="0"/>
        <v>1025</v>
      </c>
      <c r="R22" s="27">
        <f t="shared" si="1"/>
        <v>1233</v>
      </c>
      <c r="S22" s="35">
        <f t="shared" si="1"/>
        <v>1433</v>
      </c>
      <c r="T22" s="26">
        <f t="shared" si="1"/>
        <v>808</v>
      </c>
      <c r="U22" s="27">
        <f t="shared" si="1"/>
        <v>1019</v>
      </c>
      <c r="V22" s="27">
        <f t="shared" si="1"/>
        <v>1221</v>
      </c>
      <c r="W22" s="27">
        <f t="shared" si="1"/>
        <v>1414</v>
      </c>
      <c r="X22" s="27">
        <f t="shared" si="1"/>
        <v>1691</v>
      </c>
      <c r="Y22" s="35">
        <f t="shared" si="1"/>
        <v>1956</v>
      </c>
    </row>
    <row r="23" spans="1:25" x14ac:dyDescent="0.2">
      <c r="A23" s="34">
        <v>700</v>
      </c>
      <c r="B23" s="26">
        <f t="shared" si="0"/>
        <v>382</v>
      </c>
      <c r="C23" s="27">
        <f t="shared" si="0"/>
        <v>498</v>
      </c>
      <c r="D23" s="27">
        <f t="shared" si="0"/>
        <v>608</v>
      </c>
      <c r="E23" s="27">
        <f t="shared" si="0"/>
        <v>713</v>
      </c>
      <c r="F23" s="27">
        <f t="shared" si="0"/>
        <v>861</v>
      </c>
      <c r="G23" s="35">
        <f t="shared" si="0"/>
        <v>999</v>
      </c>
      <c r="H23" s="26">
        <f t="shared" si="0"/>
        <v>533</v>
      </c>
      <c r="I23" s="27">
        <f t="shared" si="0"/>
        <v>674</v>
      </c>
      <c r="J23" s="27">
        <f t="shared" si="0"/>
        <v>809</v>
      </c>
      <c r="K23" s="27">
        <f t="shared" si="0"/>
        <v>938</v>
      </c>
      <c r="L23" s="27">
        <f t="shared" si="0"/>
        <v>1124</v>
      </c>
      <c r="M23" s="35">
        <f t="shared" si="0"/>
        <v>1303</v>
      </c>
      <c r="N23" s="26">
        <f t="shared" si="0"/>
        <v>673</v>
      </c>
      <c r="O23" s="27">
        <f t="shared" si="0"/>
        <v>855</v>
      </c>
      <c r="P23" s="27">
        <f t="shared" si="0"/>
        <v>1029</v>
      </c>
      <c r="Q23" s="27">
        <f t="shared" si="0"/>
        <v>1196</v>
      </c>
      <c r="R23" s="27">
        <f t="shared" si="1"/>
        <v>1439</v>
      </c>
      <c r="S23" s="35">
        <f t="shared" si="1"/>
        <v>1672</v>
      </c>
      <c r="T23" s="26">
        <f t="shared" si="1"/>
        <v>943</v>
      </c>
      <c r="U23" s="27">
        <f t="shared" si="1"/>
        <v>1189</v>
      </c>
      <c r="V23" s="27">
        <f t="shared" si="1"/>
        <v>1425</v>
      </c>
      <c r="W23" s="27">
        <f t="shared" si="1"/>
        <v>1649</v>
      </c>
      <c r="X23" s="27">
        <f t="shared" si="1"/>
        <v>1973</v>
      </c>
      <c r="Y23" s="35">
        <f t="shared" si="1"/>
        <v>2282</v>
      </c>
    </row>
    <row r="24" spans="1:25" x14ac:dyDescent="0.2">
      <c r="A24" s="34">
        <v>800</v>
      </c>
      <c r="B24" s="26">
        <f t="shared" si="0"/>
        <v>437</v>
      </c>
      <c r="C24" s="27">
        <f t="shared" si="0"/>
        <v>569</v>
      </c>
      <c r="D24" s="27">
        <f t="shared" si="0"/>
        <v>694</v>
      </c>
      <c r="E24" s="27">
        <f t="shared" si="0"/>
        <v>814</v>
      </c>
      <c r="F24" s="27">
        <f t="shared" si="0"/>
        <v>984</v>
      </c>
      <c r="G24" s="35">
        <f t="shared" si="0"/>
        <v>1142</v>
      </c>
      <c r="H24" s="26">
        <f t="shared" si="0"/>
        <v>609</v>
      </c>
      <c r="I24" s="27">
        <f t="shared" si="0"/>
        <v>770</v>
      </c>
      <c r="J24" s="27">
        <f t="shared" si="0"/>
        <v>925</v>
      </c>
      <c r="K24" s="27">
        <f t="shared" si="0"/>
        <v>1072</v>
      </c>
      <c r="L24" s="27">
        <f t="shared" si="0"/>
        <v>1285</v>
      </c>
      <c r="M24" s="35">
        <f t="shared" si="0"/>
        <v>1489</v>
      </c>
      <c r="N24" s="26">
        <f t="shared" si="0"/>
        <v>769</v>
      </c>
      <c r="O24" s="27">
        <f t="shared" si="0"/>
        <v>977</v>
      </c>
      <c r="P24" s="27">
        <f t="shared" si="0"/>
        <v>1176</v>
      </c>
      <c r="Q24" s="27">
        <f t="shared" si="0"/>
        <v>1367</v>
      </c>
      <c r="R24" s="27">
        <f t="shared" si="1"/>
        <v>1644</v>
      </c>
      <c r="S24" s="35">
        <f t="shared" si="1"/>
        <v>1910</v>
      </c>
      <c r="T24" s="26">
        <f t="shared" si="1"/>
        <v>1078</v>
      </c>
      <c r="U24" s="27">
        <f t="shared" si="1"/>
        <v>1359</v>
      </c>
      <c r="V24" s="27">
        <f t="shared" si="1"/>
        <v>1628</v>
      </c>
      <c r="W24" s="27">
        <f t="shared" si="1"/>
        <v>1885</v>
      </c>
      <c r="X24" s="27">
        <f t="shared" si="1"/>
        <v>2254</v>
      </c>
      <c r="Y24" s="35">
        <f t="shared" si="1"/>
        <v>2608</v>
      </c>
    </row>
    <row r="25" spans="1:25" x14ac:dyDescent="0.2">
      <c r="A25" s="34">
        <v>900</v>
      </c>
      <c r="B25" s="26">
        <f t="shared" si="0"/>
        <v>491</v>
      </c>
      <c r="C25" s="27">
        <f t="shared" si="0"/>
        <v>640</v>
      </c>
      <c r="D25" s="27">
        <f t="shared" si="0"/>
        <v>781</v>
      </c>
      <c r="E25" s="27">
        <f t="shared" si="0"/>
        <v>916</v>
      </c>
      <c r="F25" s="27">
        <f t="shared" si="0"/>
        <v>1107</v>
      </c>
      <c r="G25" s="35">
        <f t="shared" si="0"/>
        <v>1284</v>
      </c>
      <c r="H25" s="26">
        <f t="shared" si="0"/>
        <v>685</v>
      </c>
      <c r="I25" s="27">
        <f t="shared" si="0"/>
        <v>867</v>
      </c>
      <c r="J25" s="27">
        <f t="shared" si="0"/>
        <v>1040</v>
      </c>
      <c r="K25" s="27">
        <f t="shared" si="0"/>
        <v>1206</v>
      </c>
      <c r="L25" s="27">
        <f t="shared" si="0"/>
        <v>1445</v>
      </c>
      <c r="M25" s="35">
        <f t="shared" si="0"/>
        <v>1675</v>
      </c>
      <c r="N25" s="26">
        <f t="shared" si="0"/>
        <v>865</v>
      </c>
      <c r="O25" s="27">
        <f t="shared" si="0"/>
        <v>1099</v>
      </c>
      <c r="P25" s="27">
        <f t="shared" si="0"/>
        <v>1323</v>
      </c>
      <c r="Q25" s="27">
        <f t="shared" si="0"/>
        <v>1538</v>
      </c>
      <c r="R25" s="27">
        <f t="shared" si="1"/>
        <v>1850</v>
      </c>
      <c r="S25" s="35">
        <f t="shared" si="1"/>
        <v>2149</v>
      </c>
      <c r="T25" s="26">
        <f t="shared" si="1"/>
        <v>1212</v>
      </c>
      <c r="U25" s="27">
        <f t="shared" si="1"/>
        <v>1529</v>
      </c>
      <c r="V25" s="27">
        <f t="shared" si="1"/>
        <v>1832</v>
      </c>
      <c r="W25" s="27">
        <f t="shared" si="1"/>
        <v>2120</v>
      </c>
      <c r="X25" s="27">
        <f t="shared" si="1"/>
        <v>2536</v>
      </c>
      <c r="Y25" s="35">
        <f t="shared" si="1"/>
        <v>2934</v>
      </c>
    </row>
    <row r="26" spans="1:25" x14ac:dyDescent="0.2">
      <c r="A26" s="34">
        <v>1000</v>
      </c>
      <c r="B26" s="26">
        <f t="shared" si="0"/>
        <v>546</v>
      </c>
      <c r="C26" s="27">
        <f t="shared" si="0"/>
        <v>711</v>
      </c>
      <c r="D26" s="27">
        <f t="shared" si="0"/>
        <v>868</v>
      </c>
      <c r="E26" s="27">
        <f t="shared" si="0"/>
        <v>1018</v>
      </c>
      <c r="F26" s="27">
        <f t="shared" si="0"/>
        <v>1230</v>
      </c>
      <c r="G26" s="35">
        <f t="shared" si="0"/>
        <v>1427</v>
      </c>
      <c r="H26" s="26">
        <f t="shared" si="0"/>
        <v>761</v>
      </c>
      <c r="I26" s="27">
        <f t="shared" si="0"/>
        <v>963</v>
      </c>
      <c r="J26" s="27">
        <f t="shared" si="0"/>
        <v>1156</v>
      </c>
      <c r="K26" s="27">
        <f t="shared" si="0"/>
        <v>1340</v>
      </c>
      <c r="L26" s="27">
        <f t="shared" si="0"/>
        <v>1606</v>
      </c>
      <c r="M26" s="35">
        <f t="shared" si="0"/>
        <v>1861</v>
      </c>
      <c r="N26" s="26">
        <f t="shared" si="0"/>
        <v>961</v>
      </c>
      <c r="O26" s="27">
        <f t="shared" si="0"/>
        <v>1221</v>
      </c>
      <c r="P26" s="27">
        <f t="shared" si="0"/>
        <v>1470</v>
      </c>
      <c r="Q26" s="27">
        <f t="shared" si="0"/>
        <v>1709</v>
      </c>
      <c r="R26" s="27">
        <f t="shared" si="1"/>
        <v>2055</v>
      </c>
      <c r="S26" s="35">
        <f t="shared" si="1"/>
        <v>2388</v>
      </c>
      <c r="T26" s="26">
        <f t="shared" si="1"/>
        <v>1347</v>
      </c>
      <c r="U26" s="27">
        <f t="shared" si="1"/>
        <v>1699</v>
      </c>
      <c r="V26" s="27">
        <f t="shared" si="1"/>
        <v>2035</v>
      </c>
      <c r="W26" s="27">
        <f t="shared" si="1"/>
        <v>2356</v>
      </c>
      <c r="X26" s="27">
        <f t="shared" si="1"/>
        <v>2818</v>
      </c>
      <c r="Y26" s="35">
        <f t="shared" si="1"/>
        <v>3260</v>
      </c>
    </row>
    <row r="27" spans="1:25" x14ac:dyDescent="0.2">
      <c r="A27" s="34">
        <v>1100</v>
      </c>
      <c r="B27" s="26">
        <f t="shared" si="0"/>
        <v>601</v>
      </c>
      <c r="C27" s="27">
        <f t="shared" si="0"/>
        <v>782</v>
      </c>
      <c r="D27" s="27">
        <f t="shared" si="0"/>
        <v>955</v>
      </c>
      <c r="E27" s="27">
        <f t="shared" si="0"/>
        <v>1120</v>
      </c>
      <c r="F27" s="27">
        <f t="shared" si="0"/>
        <v>1353</v>
      </c>
      <c r="G27" s="35">
        <f t="shared" si="0"/>
        <v>1570</v>
      </c>
      <c r="H27" s="26">
        <f t="shared" si="0"/>
        <v>837</v>
      </c>
      <c r="I27" s="27">
        <f t="shared" si="0"/>
        <v>1059</v>
      </c>
      <c r="J27" s="27">
        <f t="shared" si="0"/>
        <v>1272</v>
      </c>
      <c r="K27" s="27">
        <f t="shared" si="0"/>
        <v>1474</v>
      </c>
      <c r="L27" s="27">
        <f t="shared" si="0"/>
        <v>1767</v>
      </c>
      <c r="M27" s="35">
        <f t="shared" si="0"/>
        <v>2047</v>
      </c>
      <c r="N27" s="26">
        <f t="shared" si="0"/>
        <v>1057</v>
      </c>
      <c r="O27" s="27">
        <f t="shared" si="0"/>
        <v>1343</v>
      </c>
      <c r="P27" s="27">
        <f t="shared" si="0"/>
        <v>1617</v>
      </c>
      <c r="Q27" s="27">
        <f t="shared" si="0"/>
        <v>1880</v>
      </c>
      <c r="R27" s="27">
        <f t="shared" si="1"/>
        <v>2261</v>
      </c>
      <c r="S27" s="35">
        <f t="shared" si="1"/>
        <v>2627</v>
      </c>
      <c r="T27" s="26">
        <f t="shared" si="1"/>
        <v>1482</v>
      </c>
      <c r="U27" s="27">
        <f t="shared" si="1"/>
        <v>1869</v>
      </c>
      <c r="V27" s="27">
        <f t="shared" si="1"/>
        <v>2239</v>
      </c>
      <c r="W27" s="27">
        <f t="shared" si="1"/>
        <v>2592</v>
      </c>
      <c r="X27" s="27">
        <f t="shared" si="1"/>
        <v>3100</v>
      </c>
      <c r="Y27" s="35">
        <f t="shared" si="1"/>
        <v>3586</v>
      </c>
    </row>
    <row r="28" spans="1:25" x14ac:dyDescent="0.2">
      <c r="A28" s="34">
        <v>1200</v>
      </c>
      <c r="B28" s="26">
        <f t="shared" si="0"/>
        <v>655</v>
      </c>
      <c r="C28" s="27">
        <f t="shared" si="0"/>
        <v>853</v>
      </c>
      <c r="D28" s="27">
        <f t="shared" si="0"/>
        <v>1042</v>
      </c>
      <c r="E28" s="27">
        <f t="shared" si="0"/>
        <v>1222</v>
      </c>
      <c r="F28" s="27">
        <f t="shared" si="0"/>
        <v>1476</v>
      </c>
      <c r="G28" s="35">
        <f t="shared" si="0"/>
        <v>1712</v>
      </c>
      <c r="H28" s="26">
        <f t="shared" si="0"/>
        <v>913</v>
      </c>
      <c r="I28" s="27">
        <f t="shared" si="0"/>
        <v>1156</v>
      </c>
      <c r="J28" s="27">
        <f t="shared" si="0"/>
        <v>1387</v>
      </c>
      <c r="K28" s="27">
        <f t="shared" si="0"/>
        <v>1608</v>
      </c>
      <c r="L28" s="27">
        <f t="shared" si="0"/>
        <v>1927</v>
      </c>
      <c r="M28" s="35">
        <f t="shared" si="0"/>
        <v>2233</v>
      </c>
      <c r="N28" s="26">
        <f t="shared" si="0"/>
        <v>1153</v>
      </c>
      <c r="O28" s="27">
        <f t="shared" si="0"/>
        <v>1465</v>
      </c>
      <c r="P28" s="27">
        <f t="shared" si="0"/>
        <v>1764</v>
      </c>
      <c r="Q28" s="27">
        <f t="shared" si="0"/>
        <v>2051</v>
      </c>
      <c r="R28" s="27">
        <f t="shared" si="1"/>
        <v>2466</v>
      </c>
      <c r="S28" s="35">
        <f t="shared" si="1"/>
        <v>2866</v>
      </c>
      <c r="T28" s="26">
        <f t="shared" si="1"/>
        <v>1616</v>
      </c>
      <c r="U28" s="27">
        <f t="shared" si="1"/>
        <v>2039</v>
      </c>
      <c r="V28" s="27">
        <f t="shared" si="1"/>
        <v>2442</v>
      </c>
      <c r="W28" s="27">
        <f t="shared" si="1"/>
        <v>2827</v>
      </c>
      <c r="X28" s="27">
        <f t="shared" si="1"/>
        <v>3382</v>
      </c>
      <c r="Y28" s="35">
        <f t="shared" si="1"/>
        <v>3912</v>
      </c>
    </row>
    <row r="29" spans="1:25" x14ac:dyDescent="0.2">
      <c r="A29" s="34">
        <v>1300</v>
      </c>
      <c r="B29" s="26">
        <f t="shared" si="0"/>
        <v>710</v>
      </c>
      <c r="C29" s="27">
        <f t="shared" si="0"/>
        <v>924</v>
      </c>
      <c r="D29" s="27">
        <f t="shared" si="0"/>
        <v>1128</v>
      </c>
      <c r="E29" s="27">
        <f t="shared" si="0"/>
        <v>1323</v>
      </c>
      <c r="F29" s="27">
        <f t="shared" si="0"/>
        <v>1599</v>
      </c>
      <c r="G29" s="35">
        <f t="shared" si="0"/>
        <v>1855</v>
      </c>
      <c r="H29" s="26">
        <f t="shared" si="0"/>
        <v>989</v>
      </c>
      <c r="I29" s="27">
        <f t="shared" si="0"/>
        <v>1252</v>
      </c>
      <c r="J29" s="27">
        <f t="shared" si="0"/>
        <v>1503</v>
      </c>
      <c r="K29" s="27">
        <f t="shared" si="0"/>
        <v>1742</v>
      </c>
      <c r="L29" s="27">
        <f t="shared" si="0"/>
        <v>2088</v>
      </c>
      <c r="M29" s="35">
        <f t="shared" si="0"/>
        <v>2419</v>
      </c>
      <c r="N29" s="26">
        <f t="shared" si="0"/>
        <v>1249</v>
      </c>
      <c r="O29" s="27">
        <f t="shared" si="0"/>
        <v>1587</v>
      </c>
      <c r="P29" s="27">
        <f t="shared" si="0"/>
        <v>1911</v>
      </c>
      <c r="Q29" s="27">
        <f t="shared" si="0"/>
        <v>2222</v>
      </c>
      <c r="R29" s="27">
        <f t="shared" si="1"/>
        <v>2672</v>
      </c>
      <c r="S29" s="35">
        <f t="shared" si="1"/>
        <v>3104</v>
      </c>
      <c r="T29" s="26">
        <f t="shared" si="1"/>
        <v>1751</v>
      </c>
      <c r="U29" s="27">
        <f t="shared" si="1"/>
        <v>2209</v>
      </c>
      <c r="V29" s="27">
        <f t="shared" si="1"/>
        <v>2646</v>
      </c>
      <c r="W29" s="27">
        <f t="shared" si="1"/>
        <v>3063</v>
      </c>
      <c r="X29" s="27">
        <f t="shared" si="1"/>
        <v>3663</v>
      </c>
      <c r="Y29" s="35">
        <f t="shared" si="1"/>
        <v>4238</v>
      </c>
    </row>
    <row r="30" spans="1:25" x14ac:dyDescent="0.2">
      <c r="A30" s="34">
        <v>1400</v>
      </c>
      <c r="B30" s="26">
        <f t="shared" si="0"/>
        <v>764</v>
      </c>
      <c r="C30" s="27">
        <f t="shared" si="0"/>
        <v>995</v>
      </c>
      <c r="D30" s="27">
        <f t="shared" si="0"/>
        <v>1215</v>
      </c>
      <c r="E30" s="27">
        <f t="shared" si="0"/>
        <v>1425</v>
      </c>
      <c r="F30" s="27">
        <f t="shared" si="0"/>
        <v>1722</v>
      </c>
      <c r="G30" s="35">
        <f t="shared" si="0"/>
        <v>1998</v>
      </c>
      <c r="H30" s="26">
        <f t="shared" si="0"/>
        <v>1065</v>
      </c>
      <c r="I30" s="27">
        <f t="shared" si="0"/>
        <v>1348</v>
      </c>
      <c r="J30" s="27">
        <f t="shared" si="0"/>
        <v>1618</v>
      </c>
      <c r="K30" s="27">
        <f t="shared" si="0"/>
        <v>1876</v>
      </c>
      <c r="L30" s="27">
        <f t="shared" si="0"/>
        <v>2248</v>
      </c>
      <c r="M30" s="35">
        <f t="shared" si="0"/>
        <v>2605</v>
      </c>
      <c r="N30" s="26">
        <f t="shared" si="0"/>
        <v>1345</v>
      </c>
      <c r="O30" s="27">
        <f t="shared" si="0"/>
        <v>1709</v>
      </c>
      <c r="P30" s="27">
        <f t="shared" si="0"/>
        <v>2058</v>
      </c>
      <c r="Q30" s="27">
        <f t="shared" si="0"/>
        <v>2393</v>
      </c>
      <c r="R30" s="27">
        <f t="shared" si="1"/>
        <v>2877</v>
      </c>
      <c r="S30" s="35">
        <f t="shared" si="1"/>
        <v>3343</v>
      </c>
      <c r="T30" s="26">
        <f t="shared" si="1"/>
        <v>1886</v>
      </c>
      <c r="U30" s="27">
        <f t="shared" si="1"/>
        <v>2379</v>
      </c>
      <c r="V30" s="27">
        <f t="shared" si="1"/>
        <v>2849</v>
      </c>
      <c r="W30" s="27">
        <f t="shared" si="1"/>
        <v>3298</v>
      </c>
      <c r="X30" s="27">
        <f t="shared" si="1"/>
        <v>3945</v>
      </c>
      <c r="Y30" s="35">
        <f t="shared" si="1"/>
        <v>4564</v>
      </c>
    </row>
    <row r="31" spans="1:25" x14ac:dyDescent="0.2">
      <c r="A31" s="34">
        <v>1500</v>
      </c>
      <c r="B31" s="26">
        <f t="shared" si="0"/>
        <v>819</v>
      </c>
      <c r="C31" s="27">
        <f t="shared" si="0"/>
        <v>1067</v>
      </c>
      <c r="D31" s="27">
        <f t="shared" si="0"/>
        <v>1302</v>
      </c>
      <c r="E31" s="27">
        <f t="shared" si="0"/>
        <v>1527</v>
      </c>
      <c r="F31" s="27">
        <f t="shared" si="0"/>
        <v>1845</v>
      </c>
      <c r="G31" s="35">
        <f t="shared" si="0"/>
        <v>2141</v>
      </c>
      <c r="H31" s="26">
        <f t="shared" si="0"/>
        <v>1142</v>
      </c>
      <c r="I31" s="27">
        <f t="shared" si="0"/>
        <v>1445</v>
      </c>
      <c r="J31" s="27">
        <f t="shared" si="0"/>
        <v>1734</v>
      </c>
      <c r="K31" s="27">
        <f t="shared" si="0"/>
        <v>2010</v>
      </c>
      <c r="L31" s="27">
        <f t="shared" si="0"/>
        <v>2409</v>
      </c>
      <c r="M31" s="35">
        <f t="shared" si="0"/>
        <v>2792</v>
      </c>
      <c r="N31" s="26">
        <f t="shared" si="0"/>
        <v>1442</v>
      </c>
      <c r="O31" s="27">
        <f t="shared" si="0"/>
        <v>1832</v>
      </c>
      <c r="P31" s="27">
        <f t="shared" si="0"/>
        <v>2205</v>
      </c>
      <c r="Q31" s="27">
        <f t="shared" si="0"/>
        <v>2564</v>
      </c>
      <c r="R31" s="27">
        <f t="shared" si="1"/>
        <v>3083</v>
      </c>
      <c r="S31" s="35">
        <f t="shared" si="1"/>
        <v>3582</v>
      </c>
      <c r="T31" s="26">
        <f t="shared" si="1"/>
        <v>2021</v>
      </c>
      <c r="U31" s="27">
        <f t="shared" si="1"/>
        <v>2549</v>
      </c>
      <c r="V31" s="27">
        <f t="shared" si="1"/>
        <v>3053</v>
      </c>
      <c r="W31" s="27">
        <f t="shared" si="1"/>
        <v>3534</v>
      </c>
      <c r="X31" s="27">
        <f t="shared" si="1"/>
        <v>4227</v>
      </c>
      <c r="Y31" s="35">
        <f t="shared" si="1"/>
        <v>4890</v>
      </c>
    </row>
    <row r="32" spans="1:25" x14ac:dyDescent="0.2">
      <c r="A32" s="34">
        <v>1600</v>
      </c>
      <c r="B32" s="26">
        <f t="shared" si="0"/>
        <v>874</v>
      </c>
      <c r="C32" s="27">
        <f t="shared" si="0"/>
        <v>1138</v>
      </c>
      <c r="D32" s="27">
        <f t="shared" si="0"/>
        <v>1389</v>
      </c>
      <c r="E32" s="27">
        <f t="shared" si="0"/>
        <v>1629</v>
      </c>
      <c r="F32" s="27">
        <f t="shared" si="0"/>
        <v>1968</v>
      </c>
      <c r="G32" s="35">
        <f t="shared" si="0"/>
        <v>2283</v>
      </c>
      <c r="H32" s="26">
        <f t="shared" si="0"/>
        <v>1218</v>
      </c>
      <c r="I32" s="27">
        <f t="shared" si="0"/>
        <v>1541</v>
      </c>
      <c r="J32" s="27">
        <f t="shared" si="0"/>
        <v>1850</v>
      </c>
      <c r="K32" s="27">
        <f t="shared" si="0"/>
        <v>2144</v>
      </c>
      <c r="L32" s="27">
        <f t="shared" si="0"/>
        <v>2570</v>
      </c>
      <c r="M32" s="35">
        <f t="shared" si="0"/>
        <v>2978</v>
      </c>
      <c r="N32" s="26">
        <f t="shared" si="0"/>
        <v>1538</v>
      </c>
      <c r="O32" s="27">
        <f t="shared" si="0"/>
        <v>1954</v>
      </c>
      <c r="P32" s="27">
        <f t="shared" si="0"/>
        <v>2352</v>
      </c>
      <c r="Q32" s="27">
        <f t="shared" si="0"/>
        <v>2734</v>
      </c>
      <c r="R32" s="27">
        <f t="shared" si="1"/>
        <v>3288</v>
      </c>
      <c r="S32" s="35">
        <f t="shared" si="1"/>
        <v>3821</v>
      </c>
      <c r="T32" s="26">
        <f t="shared" si="1"/>
        <v>2155</v>
      </c>
      <c r="U32" s="27">
        <f t="shared" si="1"/>
        <v>2718</v>
      </c>
      <c r="V32" s="27">
        <f t="shared" si="1"/>
        <v>3256</v>
      </c>
      <c r="W32" s="27">
        <f t="shared" si="1"/>
        <v>3770</v>
      </c>
      <c r="X32" s="27">
        <f t="shared" si="1"/>
        <v>4509</v>
      </c>
      <c r="Y32" s="35">
        <f t="shared" si="1"/>
        <v>5216</v>
      </c>
    </row>
    <row r="33" spans="1:25" x14ac:dyDescent="0.2">
      <c r="A33" s="34">
        <v>1800</v>
      </c>
      <c r="B33" s="26">
        <f t="shared" si="0"/>
        <v>983</v>
      </c>
      <c r="C33" s="27">
        <f t="shared" si="0"/>
        <v>1280</v>
      </c>
      <c r="D33" s="27">
        <f t="shared" si="0"/>
        <v>1562</v>
      </c>
      <c r="E33" s="27">
        <f t="shared" si="0"/>
        <v>1832</v>
      </c>
      <c r="F33" s="27">
        <f t="shared" si="0"/>
        <v>2214</v>
      </c>
      <c r="G33" s="35">
        <f t="shared" si="0"/>
        <v>2569</v>
      </c>
      <c r="H33" s="26">
        <f t="shared" si="0"/>
        <v>1370</v>
      </c>
      <c r="I33" s="27">
        <f t="shared" si="0"/>
        <v>1733</v>
      </c>
      <c r="J33" s="27">
        <f t="shared" si="0"/>
        <v>2081</v>
      </c>
      <c r="K33" s="27">
        <f t="shared" si="0"/>
        <v>2412</v>
      </c>
      <c r="L33" s="27">
        <f t="shared" si="0"/>
        <v>2891</v>
      </c>
      <c r="M33" s="35">
        <f t="shared" si="0"/>
        <v>3350</v>
      </c>
      <c r="N33" s="26">
        <f t="shared" si="0"/>
        <v>1730</v>
      </c>
      <c r="O33" s="27">
        <f t="shared" si="0"/>
        <v>2198</v>
      </c>
      <c r="P33" s="27">
        <f t="shared" si="0"/>
        <v>2646</v>
      </c>
      <c r="Q33" s="27">
        <f t="shared" si="0"/>
        <v>3076</v>
      </c>
      <c r="R33" s="27">
        <f t="shared" si="1"/>
        <v>3699</v>
      </c>
      <c r="S33" s="35">
        <f t="shared" si="1"/>
        <v>4298</v>
      </c>
      <c r="T33" s="26">
        <f t="shared" si="1"/>
        <v>2425</v>
      </c>
      <c r="U33" s="27">
        <f t="shared" si="1"/>
        <v>3058</v>
      </c>
      <c r="V33" s="27">
        <f t="shared" si="1"/>
        <v>3663</v>
      </c>
      <c r="W33" s="27">
        <f t="shared" si="1"/>
        <v>4241</v>
      </c>
      <c r="X33" s="27">
        <f t="shared" si="1"/>
        <v>5072</v>
      </c>
      <c r="Y33" s="35">
        <f t="shared" si="1"/>
        <v>5868</v>
      </c>
    </row>
    <row r="34" spans="1:25" x14ac:dyDescent="0.2">
      <c r="A34" s="34">
        <v>2000</v>
      </c>
      <c r="B34" s="26">
        <f t="shared" si="0"/>
        <v>1092</v>
      </c>
      <c r="C34" s="27">
        <f t="shared" si="0"/>
        <v>1422</v>
      </c>
      <c r="D34" s="27">
        <f t="shared" si="0"/>
        <v>1736</v>
      </c>
      <c r="E34" s="27">
        <f t="shared" si="0"/>
        <v>2036</v>
      </c>
      <c r="F34" s="27">
        <f t="shared" si="0"/>
        <v>2460</v>
      </c>
      <c r="G34" s="35">
        <f t="shared" si="0"/>
        <v>2854</v>
      </c>
      <c r="H34" s="26">
        <f t="shared" si="0"/>
        <v>1522</v>
      </c>
      <c r="I34" s="27">
        <f t="shared" si="0"/>
        <v>1926</v>
      </c>
      <c r="J34" s="27">
        <f t="shared" si="0"/>
        <v>2312</v>
      </c>
      <c r="K34" s="27">
        <f t="shared" si="0"/>
        <v>2680</v>
      </c>
      <c r="L34" s="27">
        <f t="shared" si="0"/>
        <v>3212</v>
      </c>
      <c r="M34" s="35">
        <f t="shared" si="0"/>
        <v>3722</v>
      </c>
      <c r="N34" s="26">
        <f t="shared" si="0"/>
        <v>1922</v>
      </c>
      <c r="O34" s="27">
        <f t="shared" si="0"/>
        <v>2442</v>
      </c>
      <c r="P34" s="27">
        <f t="shared" si="0"/>
        <v>2940</v>
      </c>
      <c r="Q34" s="27">
        <f t="shared" si="0"/>
        <v>3418</v>
      </c>
      <c r="R34" s="27">
        <f t="shared" si="1"/>
        <v>4110</v>
      </c>
      <c r="S34" s="35">
        <f t="shared" si="1"/>
        <v>4776</v>
      </c>
      <c r="T34" s="26">
        <f t="shared" si="1"/>
        <v>2694</v>
      </c>
      <c r="U34" s="27">
        <f t="shared" si="1"/>
        <v>3398</v>
      </c>
      <c r="V34" s="27">
        <f t="shared" si="1"/>
        <v>4070</v>
      </c>
      <c r="W34" s="27">
        <f t="shared" si="1"/>
        <v>4712</v>
      </c>
      <c r="X34" s="27">
        <f t="shared" si="1"/>
        <v>5636</v>
      </c>
      <c r="Y34" s="35">
        <f t="shared" si="1"/>
        <v>6520</v>
      </c>
    </row>
    <row r="35" spans="1:25" x14ac:dyDescent="0.2">
      <c r="A35" s="34">
        <v>2200</v>
      </c>
      <c r="B35" s="26">
        <v>0</v>
      </c>
      <c r="C35" s="27">
        <v>0</v>
      </c>
      <c r="D35" s="27">
        <v>0</v>
      </c>
      <c r="E35" s="27">
        <v>0</v>
      </c>
      <c r="F35" s="27">
        <v>0</v>
      </c>
      <c r="G35" s="35">
        <v>0</v>
      </c>
      <c r="H35" s="26">
        <f t="shared" si="0"/>
        <v>1674</v>
      </c>
      <c r="I35" s="27">
        <f t="shared" si="0"/>
        <v>2119</v>
      </c>
      <c r="J35" s="27">
        <f t="shared" si="0"/>
        <v>2543</v>
      </c>
      <c r="K35" s="27">
        <f t="shared" si="0"/>
        <v>2948</v>
      </c>
      <c r="L35" s="27">
        <f t="shared" si="0"/>
        <v>3533</v>
      </c>
      <c r="M35" s="35">
        <f t="shared" si="0"/>
        <v>4094</v>
      </c>
      <c r="N35" s="26">
        <f t="shared" si="0"/>
        <v>2114</v>
      </c>
      <c r="O35" s="27">
        <f t="shared" si="0"/>
        <v>2686</v>
      </c>
      <c r="P35" s="27">
        <f t="shared" si="0"/>
        <v>3234</v>
      </c>
      <c r="Q35" s="27">
        <f t="shared" si="0"/>
        <v>3760</v>
      </c>
      <c r="R35" s="27">
        <f t="shared" si="1"/>
        <v>4521</v>
      </c>
      <c r="S35" s="35">
        <f t="shared" si="1"/>
        <v>5254</v>
      </c>
      <c r="T35" s="26">
        <f t="shared" si="1"/>
        <v>2963</v>
      </c>
      <c r="U35" s="27">
        <f t="shared" si="1"/>
        <v>3738</v>
      </c>
      <c r="V35" s="27">
        <f t="shared" si="1"/>
        <v>4477</v>
      </c>
      <c r="W35" s="27">
        <f t="shared" si="1"/>
        <v>5183</v>
      </c>
      <c r="X35" s="27">
        <f t="shared" si="1"/>
        <v>6200</v>
      </c>
      <c r="Y35" s="35">
        <v>0</v>
      </c>
    </row>
    <row r="36" spans="1:25" x14ac:dyDescent="0.2">
      <c r="A36" s="34">
        <v>2400</v>
      </c>
      <c r="B36" s="26">
        <v>0</v>
      </c>
      <c r="C36" s="27">
        <v>0</v>
      </c>
      <c r="D36" s="27">
        <v>0</v>
      </c>
      <c r="E36" s="27">
        <v>0</v>
      </c>
      <c r="F36" s="27">
        <v>0</v>
      </c>
      <c r="G36" s="35">
        <v>0</v>
      </c>
      <c r="H36" s="26">
        <f t="shared" ref="H36:X39" si="2">ROUND((H$13*($E$8/50)^H$14)*$A36/1000,0)</f>
        <v>1826</v>
      </c>
      <c r="I36" s="27">
        <f t="shared" si="2"/>
        <v>2311</v>
      </c>
      <c r="J36" s="27">
        <f t="shared" si="2"/>
        <v>2774</v>
      </c>
      <c r="K36" s="27">
        <f t="shared" si="2"/>
        <v>3216</v>
      </c>
      <c r="L36" s="27">
        <f t="shared" si="2"/>
        <v>3854</v>
      </c>
      <c r="M36" s="35">
        <f t="shared" si="2"/>
        <v>4466</v>
      </c>
      <c r="N36" s="26">
        <f t="shared" si="2"/>
        <v>2306</v>
      </c>
      <c r="O36" s="27">
        <f t="shared" si="2"/>
        <v>2930</v>
      </c>
      <c r="P36" s="27">
        <f t="shared" si="2"/>
        <v>3528</v>
      </c>
      <c r="Q36" s="27">
        <f t="shared" si="2"/>
        <v>4102</v>
      </c>
      <c r="R36" s="27">
        <f t="shared" si="2"/>
        <v>4932</v>
      </c>
      <c r="S36" s="35">
        <f t="shared" si="2"/>
        <v>5731</v>
      </c>
      <c r="T36" s="26">
        <f t="shared" si="2"/>
        <v>3233</v>
      </c>
      <c r="U36" s="27">
        <f t="shared" si="2"/>
        <v>4078</v>
      </c>
      <c r="V36" s="27">
        <f t="shared" si="2"/>
        <v>4884</v>
      </c>
      <c r="W36" s="27">
        <f t="shared" si="2"/>
        <v>5654</v>
      </c>
      <c r="X36" s="27">
        <f t="shared" si="2"/>
        <v>6763</v>
      </c>
      <c r="Y36" s="35">
        <v>0</v>
      </c>
    </row>
    <row r="37" spans="1:25" x14ac:dyDescent="0.2">
      <c r="A37" s="34">
        <v>2600</v>
      </c>
      <c r="B37" s="26">
        <v>0</v>
      </c>
      <c r="C37" s="27">
        <v>0</v>
      </c>
      <c r="D37" s="27">
        <v>0</v>
      </c>
      <c r="E37" s="27">
        <v>0</v>
      </c>
      <c r="F37" s="27">
        <v>0</v>
      </c>
      <c r="G37" s="35">
        <v>0</v>
      </c>
      <c r="H37" s="26">
        <f t="shared" si="2"/>
        <v>1979</v>
      </c>
      <c r="I37" s="27">
        <f t="shared" si="2"/>
        <v>2504</v>
      </c>
      <c r="J37" s="27">
        <f t="shared" si="2"/>
        <v>3006</v>
      </c>
      <c r="K37" s="27">
        <f t="shared" si="2"/>
        <v>3484</v>
      </c>
      <c r="L37" s="27">
        <f t="shared" si="2"/>
        <v>4176</v>
      </c>
      <c r="M37" s="35">
        <f t="shared" si="2"/>
        <v>4839</v>
      </c>
      <c r="N37" s="26">
        <f t="shared" si="2"/>
        <v>2499</v>
      </c>
      <c r="O37" s="27">
        <f t="shared" si="2"/>
        <v>3175</v>
      </c>
      <c r="P37" s="27">
        <f t="shared" si="2"/>
        <v>3822</v>
      </c>
      <c r="Q37" s="27">
        <f t="shared" si="2"/>
        <v>4443</v>
      </c>
      <c r="R37" s="27">
        <f t="shared" si="2"/>
        <v>5343</v>
      </c>
      <c r="S37" s="35">
        <f t="shared" si="2"/>
        <v>6209</v>
      </c>
      <c r="T37" s="26">
        <f t="shared" si="2"/>
        <v>3502</v>
      </c>
      <c r="U37" s="27">
        <f t="shared" si="2"/>
        <v>4417</v>
      </c>
      <c r="V37" s="27">
        <f t="shared" si="2"/>
        <v>5291</v>
      </c>
      <c r="W37" s="27">
        <f t="shared" si="2"/>
        <v>6126</v>
      </c>
      <c r="X37" s="27">
        <f t="shared" si="2"/>
        <v>7327</v>
      </c>
      <c r="Y37" s="35">
        <v>0</v>
      </c>
    </row>
    <row r="38" spans="1:25" x14ac:dyDescent="0.2">
      <c r="A38" s="34">
        <v>2800</v>
      </c>
      <c r="B38" s="26">
        <v>0</v>
      </c>
      <c r="C38" s="27">
        <v>0</v>
      </c>
      <c r="D38" s="27">
        <v>0</v>
      </c>
      <c r="E38" s="27">
        <v>0</v>
      </c>
      <c r="F38" s="27">
        <v>0</v>
      </c>
      <c r="G38" s="35">
        <v>0</v>
      </c>
      <c r="H38" s="26">
        <f t="shared" si="2"/>
        <v>2131</v>
      </c>
      <c r="I38" s="27">
        <f t="shared" si="2"/>
        <v>2696</v>
      </c>
      <c r="J38" s="27">
        <f t="shared" si="2"/>
        <v>3237</v>
      </c>
      <c r="K38" s="27">
        <f t="shared" si="2"/>
        <v>3752</v>
      </c>
      <c r="L38" s="27">
        <f t="shared" si="2"/>
        <v>4497</v>
      </c>
      <c r="M38" s="35">
        <f t="shared" si="2"/>
        <v>5211</v>
      </c>
      <c r="N38" s="26">
        <f t="shared" si="2"/>
        <v>2691</v>
      </c>
      <c r="O38" s="27">
        <f t="shared" si="2"/>
        <v>3419</v>
      </c>
      <c r="P38" s="27">
        <f t="shared" si="2"/>
        <v>4116</v>
      </c>
      <c r="Q38" s="27">
        <f t="shared" si="2"/>
        <v>4785</v>
      </c>
      <c r="R38" s="27">
        <f t="shared" si="2"/>
        <v>5754</v>
      </c>
      <c r="S38" s="35">
        <f t="shared" si="2"/>
        <v>6686</v>
      </c>
      <c r="T38" s="26">
        <f t="shared" si="2"/>
        <v>3772</v>
      </c>
      <c r="U38" s="27">
        <f t="shared" si="2"/>
        <v>4757</v>
      </c>
      <c r="V38" s="27">
        <f t="shared" si="2"/>
        <v>5698</v>
      </c>
      <c r="W38" s="27">
        <f t="shared" si="2"/>
        <v>6597</v>
      </c>
      <c r="X38" s="27">
        <f t="shared" si="2"/>
        <v>7890</v>
      </c>
      <c r="Y38" s="35">
        <v>0</v>
      </c>
    </row>
    <row r="39" spans="1:25" ht="13.5" thickBot="1" x14ac:dyDescent="0.25">
      <c r="A39" s="37">
        <v>3000</v>
      </c>
      <c r="B39" s="38">
        <v>0</v>
      </c>
      <c r="C39" s="39">
        <v>0</v>
      </c>
      <c r="D39" s="39">
        <v>0</v>
      </c>
      <c r="E39" s="39">
        <v>0</v>
      </c>
      <c r="F39" s="39">
        <v>0</v>
      </c>
      <c r="G39" s="41">
        <v>0</v>
      </c>
      <c r="H39" s="38">
        <f t="shared" si="2"/>
        <v>2283</v>
      </c>
      <c r="I39" s="39">
        <f t="shared" si="2"/>
        <v>2889</v>
      </c>
      <c r="J39" s="39">
        <f t="shared" si="2"/>
        <v>3468</v>
      </c>
      <c r="K39" s="39">
        <f t="shared" si="2"/>
        <v>4020</v>
      </c>
      <c r="L39" s="39">
        <f t="shared" si="2"/>
        <v>4818</v>
      </c>
      <c r="M39" s="41">
        <f t="shared" si="2"/>
        <v>5583</v>
      </c>
      <c r="N39" s="38">
        <f t="shared" si="2"/>
        <v>2883</v>
      </c>
      <c r="O39" s="39">
        <f t="shared" si="2"/>
        <v>3663</v>
      </c>
      <c r="P39" s="39">
        <f t="shared" si="2"/>
        <v>4410</v>
      </c>
      <c r="Q39" s="39">
        <f t="shared" si="2"/>
        <v>5127</v>
      </c>
      <c r="R39" s="39">
        <f t="shared" si="2"/>
        <v>6165</v>
      </c>
      <c r="S39" s="41">
        <f t="shared" si="2"/>
        <v>7164</v>
      </c>
      <c r="T39" s="38">
        <f t="shared" si="2"/>
        <v>4041</v>
      </c>
      <c r="U39" s="39">
        <f t="shared" si="2"/>
        <v>5097</v>
      </c>
      <c r="V39" s="39">
        <f t="shared" si="2"/>
        <v>6105</v>
      </c>
      <c r="W39" s="39">
        <f t="shared" si="2"/>
        <v>7068</v>
      </c>
      <c r="X39" s="39">
        <f t="shared" si="2"/>
        <v>8454</v>
      </c>
      <c r="Y39" s="41">
        <v>0</v>
      </c>
    </row>
  </sheetData>
  <sheetProtection algorithmName="SHA-512" hashValue="Hp9AQM6PEVgmhaqY0jP9iCcxbg/+6ovqgaS9P3BUJPk8tN8xb6QaJskN2AUQaIAgS4HST9rljUxtHnOlTQbNSA==" saltValue="jxGxPv9PvlrU+CxGX4d/8g==" spinCount="100000" sheet="1" objects="1" scenarios="1"/>
  <mergeCells count="15">
    <mergeCell ref="B17:G17"/>
    <mergeCell ref="H17:M17"/>
    <mergeCell ref="N17:S17"/>
    <mergeCell ref="T17:Y17"/>
    <mergeCell ref="A6:D6"/>
    <mergeCell ref="A7:D7"/>
    <mergeCell ref="A8:D8"/>
    <mergeCell ref="A9:D9"/>
    <mergeCell ref="H9:M9"/>
    <mergeCell ref="A1:M2"/>
    <mergeCell ref="A4:D4"/>
    <mergeCell ref="H4:J4"/>
    <mergeCell ref="K4:L4"/>
    <mergeCell ref="A5:D5"/>
    <mergeCell ref="H5:K5"/>
  </mergeCells>
  <conditionalFormatting sqref="B20:Y39">
    <cfRule type="cellIs" dxfId="56" priority="1" operator="equal">
      <formula>0</formula>
    </cfRule>
    <cfRule type="cellIs" dxfId="55" priority="2" operator="notBetween">
      <formula>$L$10</formula>
      <formula>$L$11</formula>
    </cfRule>
    <cfRule type="cellIs" dxfId="54" priority="3" operator="between">
      <formula>$L$10</formula>
      <formula>$L$11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97706-2DD5-468E-89EE-17EB8ABEE442}">
  <dimension ref="A1:Y39"/>
  <sheetViews>
    <sheetView zoomScale="80" zoomScaleNormal="80" workbookViewId="0">
      <selection activeCell="N4" sqref="N4"/>
    </sheetView>
  </sheetViews>
  <sheetFormatPr defaultColWidth="7.7109375" defaultRowHeight="12.75" x14ac:dyDescent="0.2"/>
  <cols>
    <col min="1" max="4" width="7.85546875" style="3" bestFit="1" customWidth="1"/>
    <col min="5" max="16384" width="7.7109375" style="3"/>
  </cols>
  <sheetData>
    <row r="1" spans="1:25" x14ac:dyDescent="0.2">
      <c r="A1" s="93" t="s">
        <v>23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  <c r="N1" s="1"/>
      <c r="O1" s="1"/>
      <c r="P1" s="2"/>
    </row>
    <row r="2" spans="1:25" ht="13.5" thickBot="1" x14ac:dyDescent="0.25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8"/>
      <c r="N2" s="1"/>
      <c r="O2" s="1"/>
    </row>
    <row r="3" spans="1:25" ht="13.5" thickBot="1" x14ac:dyDescent="0.25">
      <c r="N3" s="1"/>
      <c r="O3" s="1"/>
    </row>
    <row r="4" spans="1:25" ht="25.5" thickBot="1" x14ac:dyDescent="0.25">
      <c r="A4" s="75" t="s">
        <v>1</v>
      </c>
      <c r="B4" s="76"/>
      <c r="C4" s="76"/>
      <c r="D4" s="77"/>
      <c r="E4" s="4">
        <v>75</v>
      </c>
      <c r="F4" s="5" t="s">
        <v>2</v>
      </c>
      <c r="G4" s="6"/>
      <c r="H4" s="88" t="s">
        <v>3</v>
      </c>
      <c r="I4" s="89"/>
      <c r="J4" s="90"/>
      <c r="K4" s="91">
        <v>1000</v>
      </c>
      <c r="L4" s="92"/>
      <c r="M4" s="7" t="s">
        <v>4</v>
      </c>
    </row>
    <row r="5" spans="1:25" ht="25.5" thickBot="1" x14ac:dyDescent="0.25">
      <c r="A5" s="75" t="s">
        <v>5</v>
      </c>
      <c r="B5" s="76"/>
      <c r="C5" s="76"/>
      <c r="D5" s="77"/>
      <c r="E5" s="8">
        <v>65</v>
      </c>
      <c r="F5" s="5" t="s">
        <v>2</v>
      </c>
      <c r="G5" s="6"/>
      <c r="H5" s="88" t="s">
        <v>6</v>
      </c>
      <c r="I5" s="89"/>
      <c r="J5" s="89"/>
      <c r="K5" s="90"/>
      <c r="L5" s="9">
        <v>5</v>
      </c>
      <c r="M5" s="7" t="s">
        <v>7</v>
      </c>
    </row>
    <row r="6" spans="1:25" ht="25.5" thickBot="1" x14ac:dyDescent="0.25">
      <c r="A6" s="75" t="s">
        <v>8</v>
      </c>
      <c r="B6" s="76"/>
      <c r="C6" s="76"/>
      <c r="D6" s="77"/>
      <c r="E6" s="10">
        <v>20</v>
      </c>
      <c r="F6" s="5" t="s">
        <v>2</v>
      </c>
      <c r="G6" s="6"/>
      <c r="H6" s="6"/>
      <c r="I6" s="6"/>
      <c r="J6" s="6"/>
      <c r="K6" s="6"/>
      <c r="L6" s="6"/>
      <c r="M6" s="6"/>
    </row>
    <row r="7" spans="1:25" ht="25.5" thickBot="1" x14ac:dyDescent="0.25">
      <c r="A7" s="78"/>
      <c r="B7" s="78"/>
      <c r="C7" s="78"/>
      <c r="D7" s="78"/>
      <c r="E7" s="11"/>
      <c r="F7" s="5"/>
      <c r="G7" s="6"/>
      <c r="H7" s="6"/>
      <c r="I7" s="6"/>
      <c r="J7" s="6"/>
      <c r="K7" s="6"/>
      <c r="L7" s="6"/>
      <c r="M7" s="6"/>
    </row>
    <row r="8" spans="1:25" ht="25.5" thickBot="1" x14ac:dyDescent="0.25">
      <c r="A8" s="75" t="s">
        <v>9</v>
      </c>
      <c r="B8" s="76"/>
      <c r="C8" s="76"/>
      <c r="D8" s="77"/>
      <c r="E8" s="12">
        <f>IF(E9&lt;0.7,(E$4-E$5)/(LN((E$4-E$6)/(E$5-E$6))),(($E$4+$E$5)/2)-$E$6)</f>
        <v>50</v>
      </c>
      <c r="F8" s="5"/>
      <c r="G8" s="6"/>
      <c r="H8" s="52"/>
      <c r="I8" s="52"/>
      <c r="J8" s="52"/>
      <c r="K8" s="52"/>
      <c r="L8" s="52"/>
      <c r="M8" s="52"/>
    </row>
    <row r="9" spans="1:25" ht="25.5" hidden="1" thickBot="1" x14ac:dyDescent="0.25">
      <c r="A9" s="75" t="s">
        <v>10</v>
      </c>
      <c r="B9" s="76"/>
      <c r="C9" s="76"/>
      <c r="D9" s="77"/>
      <c r="E9" s="13">
        <f>($E$5-$E$6)/($E$4-$E$6)</f>
        <v>0.81818181818181823</v>
      </c>
      <c r="F9" s="5"/>
      <c r="G9" s="6"/>
      <c r="H9" s="79" t="s">
        <v>20</v>
      </c>
      <c r="I9" s="80"/>
      <c r="J9" s="80"/>
      <c r="K9" s="80"/>
      <c r="L9" s="80"/>
      <c r="M9" s="81"/>
    </row>
    <row r="10" spans="1:25" hidden="1" x14ac:dyDescent="0.2">
      <c r="L10" s="3">
        <f>K4-(K4*(L5/100))</f>
        <v>950</v>
      </c>
    </row>
    <row r="11" spans="1:25" hidden="1" x14ac:dyDescent="0.2">
      <c r="L11" s="3">
        <f>K4+(K4*(L5/100))</f>
        <v>1050</v>
      </c>
    </row>
    <row r="12" spans="1:25" hidden="1" x14ac:dyDescent="0.2"/>
    <row r="13" spans="1:25" s="15" customFormat="1" ht="10.5" hidden="1" x14ac:dyDescent="0.15">
      <c r="A13" s="14" t="s">
        <v>11</v>
      </c>
      <c r="B13" s="15">
        <v>529</v>
      </c>
      <c r="C13" s="15">
        <v>680</v>
      </c>
      <c r="D13" s="15">
        <v>823</v>
      </c>
      <c r="E13" s="15">
        <v>961</v>
      </c>
      <c r="F13" s="15">
        <v>1159</v>
      </c>
      <c r="G13" s="15">
        <v>1347</v>
      </c>
      <c r="H13" s="15">
        <v>732</v>
      </c>
      <c r="I13" s="15">
        <v>929</v>
      </c>
      <c r="J13" s="15">
        <v>1113</v>
      </c>
      <c r="K13" s="15">
        <v>1288</v>
      </c>
      <c r="L13" s="15">
        <v>1535</v>
      </c>
      <c r="M13" s="15">
        <v>1765</v>
      </c>
      <c r="N13" s="15">
        <v>937</v>
      </c>
      <c r="O13" s="15">
        <v>1198</v>
      </c>
      <c r="P13" s="15">
        <v>1444</v>
      </c>
      <c r="Q13" s="15">
        <v>1676</v>
      </c>
      <c r="R13" s="15">
        <v>2000</v>
      </c>
      <c r="S13" s="15">
        <v>2301</v>
      </c>
      <c r="T13" s="15">
        <v>1314</v>
      </c>
      <c r="U13" s="15">
        <v>1664</v>
      </c>
      <c r="V13" s="15">
        <v>1994</v>
      </c>
      <c r="W13" s="15">
        <v>2309</v>
      </c>
      <c r="X13" s="15">
        <v>2753</v>
      </c>
      <c r="Y13" s="15">
        <v>3171</v>
      </c>
    </row>
    <row r="14" spans="1:25" s="17" customFormat="1" ht="10.5" hidden="1" x14ac:dyDescent="0.15">
      <c r="A14" s="16" t="s">
        <v>12</v>
      </c>
      <c r="B14" s="17">
        <v>1.282</v>
      </c>
      <c r="C14" s="17">
        <v>1.2824</v>
      </c>
      <c r="D14" s="17">
        <v>1.2827</v>
      </c>
      <c r="E14" s="17">
        <v>1.2830999999999999</v>
      </c>
      <c r="F14" s="17">
        <v>1.2922</v>
      </c>
      <c r="G14" s="17">
        <v>1.3012999999999999</v>
      </c>
      <c r="H14" s="17">
        <v>1.2786</v>
      </c>
      <c r="I14" s="17">
        <v>1.2846</v>
      </c>
      <c r="J14" s="17">
        <v>1.2907</v>
      </c>
      <c r="K14" s="17">
        <v>1.2967</v>
      </c>
      <c r="L14" s="17">
        <v>1.3169</v>
      </c>
      <c r="M14" s="17">
        <v>1.3371</v>
      </c>
      <c r="N14" s="17">
        <v>1.3</v>
      </c>
      <c r="O14" s="17">
        <v>1.3098000000000001</v>
      </c>
      <c r="P14" s="17">
        <v>1.3197000000000001</v>
      </c>
      <c r="Q14" s="17">
        <v>1.3294999999999999</v>
      </c>
      <c r="R14" s="17">
        <v>1.3391999999999999</v>
      </c>
      <c r="S14" s="17">
        <v>1.3488</v>
      </c>
      <c r="T14" s="17">
        <v>1.3159000000000001</v>
      </c>
      <c r="U14" s="17">
        <v>1.3245</v>
      </c>
      <c r="V14" s="17">
        <v>1.3331</v>
      </c>
      <c r="W14" s="17">
        <v>1.3416999999999999</v>
      </c>
      <c r="X14" s="17">
        <v>1.3514999999999999</v>
      </c>
      <c r="Y14" s="17">
        <v>1.3612</v>
      </c>
    </row>
    <row r="15" spans="1:25" hidden="1" x14ac:dyDescent="0.2">
      <c r="A15" s="18"/>
    </row>
    <row r="16" spans="1:25" ht="13.5" thickBot="1" x14ac:dyDescent="0.25">
      <c r="A16" s="18"/>
    </row>
    <row r="17" spans="1:25" ht="13.5" thickBot="1" x14ac:dyDescent="0.25">
      <c r="A17" s="19" t="s">
        <v>13</v>
      </c>
      <c r="B17" s="69">
        <v>11</v>
      </c>
      <c r="C17" s="70"/>
      <c r="D17" s="70"/>
      <c r="E17" s="70"/>
      <c r="F17" s="70"/>
      <c r="G17" s="71"/>
      <c r="H17" s="69">
        <v>21</v>
      </c>
      <c r="I17" s="70"/>
      <c r="J17" s="70"/>
      <c r="K17" s="70"/>
      <c r="L17" s="70"/>
      <c r="M17" s="71"/>
      <c r="N17" s="69">
        <v>22</v>
      </c>
      <c r="O17" s="70"/>
      <c r="P17" s="70"/>
      <c r="Q17" s="70"/>
      <c r="R17" s="70"/>
      <c r="S17" s="71"/>
      <c r="T17" s="72">
        <v>33</v>
      </c>
      <c r="U17" s="73"/>
      <c r="V17" s="73"/>
      <c r="W17" s="73"/>
      <c r="X17" s="73"/>
      <c r="Y17" s="74"/>
    </row>
    <row r="18" spans="1:25" x14ac:dyDescent="0.2">
      <c r="A18" s="20" t="s">
        <v>14</v>
      </c>
      <c r="B18" s="43">
        <v>300</v>
      </c>
      <c r="C18" s="45">
        <v>400</v>
      </c>
      <c r="D18" s="44">
        <v>500</v>
      </c>
      <c r="E18" s="44">
        <v>600</v>
      </c>
      <c r="F18" s="44">
        <v>750</v>
      </c>
      <c r="G18" s="46">
        <v>900</v>
      </c>
      <c r="H18" s="43">
        <v>300</v>
      </c>
      <c r="I18" s="45">
        <v>400</v>
      </c>
      <c r="J18" s="44">
        <v>500</v>
      </c>
      <c r="K18" s="44">
        <v>600</v>
      </c>
      <c r="L18" s="44">
        <v>750</v>
      </c>
      <c r="M18" s="46">
        <v>900</v>
      </c>
      <c r="N18" s="43">
        <v>300</v>
      </c>
      <c r="O18" s="45">
        <v>400</v>
      </c>
      <c r="P18" s="44">
        <v>500</v>
      </c>
      <c r="Q18" s="44">
        <v>600</v>
      </c>
      <c r="R18" s="44">
        <v>750</v>
      </c>
      <c r="S18" s="46">
        <v>900</v>
      </c>
      <c r="T18" s="43">
        <v>300</v>
      </c>
      <c r="U18" s="45">
        <v>400</v>
      </c>
      <c r="V18" s="44">
        <v>500</v>
      </c>
      <c r="W18" s="44">
        <v>600</v>
      </c>
      <c r="X18" s="44">
        <v>750</v>
      </c>
      <c r="Y18" s="46">
        <v>900</v>
      </c>
    </row>
    <row r="19" spans="1:25" ht="13.5" thickBot="1" x14ac:dyDescent="0.25">
      <c r="A19" s="21" t="s">
        <v>15</v>
      </c>
      <c r="B19" s="22" t="s">
        <v>16</v>
      </c>
      <c r="C19" s="23" t="s">
        <v>16</v>
      </c>
      <c r="D19" s="23" t="s">
        <v>16</v>
      </c>
      <c r="E19" s="23" t="s">
        <v>16</v>
      </c>
      <c r="F19" s="23" t="s">
        <v>16</v>
      </c>
      <c r="G19" s="24" t="s">
        <v>16</v>
      </c>
      <c r="H19" s="22" t="s">
        <v>16</v>
      </c>
      <c r="I19" s="23" t="s">
        <v>16</v>
      </c>
      <c r="J19" s="23" t="s">
        <v>16</v>
      </c>
      <c r="K19" s="23" t="s">
        <v>16</v>
      </c>
      <c r="L19" s="23" t="s">
        <v>16</v>
      </c>
      <c r="M19" s="24" t="s">
        <v>16</v>
      </c>
      <c r="N19" s="22" t="s">
        <v>16</v>
      </c>
      <c r="O19" s="23" t="s">
        <v>16</v>
      </c>
      <c r="P19" s="23" t="s">
        <v>16</v>
      </c>
      <c r="Q19" s="23" t="s">
        <v>16</v>
      </c>
      <c r="R19" s="23" t="s">
        <v>16</v>
      </c>
      <c r="S19" s="24" t="s">
        <v>16</v>
      </c>
      <c r="T19" s="22" t="s">
        <v>16</v>
      </c>
      <c r="U19" s="23" t="s">
        <v>16</v>
      </c>
      <c r="V19" s="23" t="s">
        <v>16</v>
      </c>
      <c r="W19" s="23" t="s">
        <v>16</v>
      </c>
      <c r="X19" s="23" t="s">
        <v>16</v>
      </c>
      <c r="Y19" s="24" t="s">
        <v>16</v>
      </c>
    </row>
    <row r="20" spans="1:25" x14ac:dyDescent="0.2">
      <c r="A20" s="25">
        <v>400</v>
      </c>
      <c r="B20" s="29">
        <f>ROUND((B$13*($E$8/50)^B$14)*$A20/1000,0)</f>
        <v>212</v>
      </c>
      <c r="C20" s="30">
        <f t="shared" ref="C20:Y33" si="0">ROUND((C$13*($E$8/50)^C$14)*$A20/1000,0)</f>
        <v>272</v>
      </c>
      <c r="D20" s="30">
        <f t="shared" si="0"/>
        <v>329</v>
      </c>
      <c r="E20" s="30">
        <f t="shared" si="0"/>
        <v>384</v>
      </c>
      <c r="F20" s="30">
        <f>ROUND((F$13*($E$8/50)^F$14)*$A20/1000,0)</f>
        <v>464</v>
      </c>
      <c r="G20" s="31">
        <f t="shared" si="0"/>
        <v>539</v>
      </c>
      <c r="H20" s="29">
        <f t="shared" si="0"/>
        <v>293</v>
      </c>
      <c r="I20" s="30">
        <f t="shared" si="0"/>
        <v>372</v>
      </c>
      <c r="J20" s="30">
        <f t="shared" si="0"/>
        <v>445</v>
      </c>
      <c r="K20" s="30">
        <f t="shared" si="0"/>
        <v>515</v>
      </c>
      <c r="L20" s="30">
        <f t="shared" si="0"/>
        <v>614</v>
      </c>
      <c r="M20" s="32">
        <f t="shared" si="0"/>
        <v>706</v>
      </c>
      <c r="N20" s="29">
        <f t="shared" si="0"/>
        <v>375</v>
      </c>
      <c r="O20" s="30">
        <f t="shared" si="0"/>
        <v>479</v>
      </c>
      <c r="P20" s="30">
        <f t="shared" si="0"/>
        <v>578</v>
      </c>
      <c r="Q20" s="30">
        <f t="shared" si="0"/>
        <v>670</v>
      </c>
      <c r="R20" s="30">
        <f t="shared" si="0"/>
        <v>800</v>
      </c>
      <c r="S20" s="32">
        <f t="shared" si="0"/>
        <v>920</v>
      </c>
      <c r="T20" s="33">
        <f t="shared" si="0"/>
        <v>526</v>
      </c>
      <c r="U20" s="30">
        <f t="shared" si="0"/>
        <v>666</v>
      </c>
      <c r="V20" s="30">
        <f t="shared" si="0"/>
        <v>798</v>
      </c>
      <c r="W20" s="30">
        <f t="shared" si="0"/>
        <v>924</v>
      </c>
      <c r="X20" s="30">
        <f t="shared" si="0"/>
        <v>1101</v>
      </c>
      <c r="Y20" s="32">
        <f t="shared" si="0"/>
        <v>1268</v>
      </c>
    </row>
    <row r="21" spans="1:25" x14ac:dyDescent="0.2">
      <c r="A21" s="34">
        <v>500</v>
      </c>
      <c r="B21" s="26">
        <f t="shared" ref="B21:Q36" si="1">ROUND((B$13*($E$8/50)^B$14)*$A21/1000,0)</f>
        <v>265</v>
      </c>
      <c r="C21" s="27">
        <f t="shared" si="1"/>
        <v>340</v>
      </c>
      <c r="D21" s="27">
        <f t="shared" si="1"/>
        <v>412</v>
      </c>
      <c r="E21" s="27">
        <f t="shared" si="1"/>
        <v>481</v>
      </c>
      <c r="F21" s="27">
        <f t="shared" si="1"/>
        <v>580</v>
      </c>
      <c r="G21" s="28">
        <f t="shared" si="1"/>
        <v>674</v>
      </c>
      <c r="H21" s="26">
        <f t="shared" si="1"/>
        <v>366</v>
      </c>
      <c r="I21" s="27">
        <f t="shared" si="1"/>
        <v>465</v>
      </c>
      <c r="J21" s="27">
        <f t="shared" si="1"/>
        <v>557</v>
      </c>
      <c r="K21" s="27">
        <f t="shared" si="1"/>
        <v>644</v>
      </c>
      <c r="L21" s="27">
        <f t="shared" si="1"/>
        <v>768</v>
      </c>
      <c r="M21" s="35">
        <f t="shared" si="1"/>
        <v>883</v>
      </c>
      <c r="N21" s="26">
        <f t="shared" si="1"/>
        <v>469</v>
      </c>
      <c r="O21" s="27">
        <f t="shared" si="1"/>
        <v>599</v>
      </c>
      <c r="P21" s="27">
        <f t="shared" si="1"/>
        <v>722</v>
      </c>
      <c r="Q21" s="27">
        <f t="shared" si="1"/>
        <v>838</v>
      </c>
      <c r="R21" s="27">
        <f t="shared" si="0"/>
        <v>1000</v>
      </c>
      <c r="S21" s="35">
        <f t="shared" si="0"/>
        <v>1151</v>
      </c>
      <c r="T21" s="36">
        <f t="shared" si="0"/>
        <v>657</v>
      </c>
      <c r="U21" s="27">
        <f t="shared" si="0"/>
        <v>832</v>
      </c>
      <c r="V21" s="27">
        <f t="shared" si="0"/>
        <v>997</v>
      </c>
      <c r="W21" s="27">
        <f t="shared" si="0"/>
        <v>1155</v>
      </c>
      <c r="X21" s="27">
        <f t="shared" si="0"/>
        <v>1377</v>
      </c>
      <c r="Y21" s="35">
        <f t="shared" si="0"/>
        <v>1586</v>
      </c>
    </row>
    <row r="22" spans="1:25" x14ac:dyDescent="0.2">
      <c r="A22" s="34">
        <v>600</v>
      </c>
      <c r="B22" s="26">
        <f t="shared" si="1"/>
        <v>317</v>
      </c>
      <c r="C22" s="27">
        <f t="shared" si="0"/>
        <v>408</v>
      </c>
      <c r="D22" s="27">
        <f t="shared" si="0"/>
        <v>494</v>
      </c>
      <c r="E22" s="27">
        <f t="shared" si="0"/>
        <v>577</v>
      </c>
      <c r="F22" s="27">
        <f t="shared" si="0"/>
        <v>695</v>
      </c>
      <c r="G22" s="28">
        <f t="shared" si="0"/>
        <v>808</v>
      </c>
      <c r="H22" s="26">
        <f t="shared" si="0"/>
        <v>439</v>
      </c>
      <c r="I22" s="27">
        <f t="shared" si="0"/>
        <v>557</v>
      </c>
      <c r="J22" s="27">
        <f t="shared" si="0"/>
        <v>668</v>
      </c>
      <c r="K22" s="27">
        <f t="shared" si="0"/>
        <v>773</v>
      </c>
      <c r="L22" s="27">
        <f t="shared" si="0"/>
        <v>921</v>
      </c>
      <c r="M22" s="35">
        <f t="shared" si="0"/>
        <v>1059</v>
      </c>
      <c r="N22" s="26">
        <f t="shared" si="0"/>
        <v>562</v>
      </c>
      <c r="O22" s="27">
        <f t="shared" si="0"/>
        <v>719</v>
      </c>
      <c r="P22" s="27">
        <f t="shared" si="0"/>
        <v>866</v>
      </c>
      <c r="Q22" s="27">
        <f t="shared" si="0"/>
        <v>1006</v>
      </c>
      <c r="R22" s="27">
        <f t="shared" si="0"/>
        <v>1200</v>
      </c>
      <c r="S22" s="35">
        <f t="shared" si="0"/>
        <v>1381</v>
      </c>
      <c r="T22" s="36">
        <f t="shared" si="0"/>
        <v>788</v>
      </c>
      <c r="U22" s="27">
        <f t="shared" si="0"/>
        <v>998</v>
      </c>
      <c r="V22" s="27">
        <f t="shared" si="0"/>
        <v>1196</v>
      </c>
      <c r="W22" s="27">
        <f t="shared" si="0"/>
        <v>1385</v>
      </c>
      <c r="X22" s="27">
        <f t="shared" si="0"/>
        <v>1652</v>
      </c>
      <c r="Y22" s="35">
        <f t="shared" si="0"/>
        <v>1903</v>
      </c>
    </row>
    <row r="23" spans="1:25" x14ac:dyDescent="0.2">
      <c r="A23" s="34">
        <v>700</v>
      </c>
      <c r="B23" s="26">
        <f t="shared" si="1"/>
        <v>370</v>
      </c>
      <c r="C23" s="27">
        <f t="shared" si="0"/>
        <v>476</v>
      </c>
      <c r="D23" s="27">
        <f t="shared" si="0"/>
        <v>576</v>
      </c>
      <c r="E23" s="27">
        <f t="shared" si="0"/>
        <v>673</v>
      </c>
      <c r="F23" s="27">
        <f t="shared" si="0"/>
        <v>811</v>
      </c>
      <c r="G23" s="28">
        <f t="shared" si="0"/>
        <v>943</v>
      </c>
      <c r="H23" s="26">
        <f t="shared" si="0"/>
        <v>512</v>
      </c>
      <c r="I23" s="27">
        <f t="shared" si="0"/>
        <v>650</v>
      </c>
      <c r="J23" s="27">
        <f t="shared" si="0"/>
        <v>779</v>
      </c>
      <c r="K23" s="27">
        <f t="shared" si="0"/>
        <v>902</v>
      </c>
      <c r="L23" s="27">
        <f t="shared" si="0"/>
        <v>1075</v>
      </c>
      <c r="M23" s="35">
        <f t="shared" si="0"/>
        <v>1236</v>
      </c>
      <c r="N23" s="26">
        <f t="shared" si="0"/>
        <v>656</v>
      </c>
      <c r="O23" s="27">
        <f t="shared" si="0"/>
        <v>839</v>
      </c>
      <c r="P23" s="27">
        <f t="shared" si="0"/>
        <v>1011</v>
      </c>
      <c r="Q23" s="27">
        <f t="shared" si="0"/>
        <v>1173</v>
      </c>
      <c r="R23" s="27">
        <f t="shared" si="0"/>
        <v>1400</v>
      </c>
      <c r="S23" s="35">
        <f t="shared" si="0"/>
        <v>1611</v>
      </c>
      <c r="T23" s="36">
        <f t="shared" si="0"/>
        <v>920</v>
      </c>
      <c r="U23" s="27">
        <f t="shared" si="0"/>
        <v>1165</v>
      </c>
      <c r="V23" s="27">
        <f t="shared" si="0"/>
        <v>1396</v>
      </c>
      <c r="W23" s="27">
        <f t="shared" si="0"/>
        <v>1616</v>
      </c>
      <c r="X23" s="27">
        <f t="shared" si="0"/>
        <v>1927</v>
      </c>
      <c r="Y23" s="35">
        <f t="shared" si="0"/>
        <v>2220</v>
      </c>
    </row>
    <row r="24" spans="1:25" x14ac:dyDescent="0.2">
      <c r="A24" s="34">
        <v>800</v>
      </c>
      <c r="B24" s="26">
        <f t="shared" si="1"/>
        <v>423</v>
      </c>
      <c r="C24" s="27">
        <f t="shared" si="0"/>
        <v>544</v>
      </c>
      <c r="D24" s="27">
        <f t="shared" si="0"/>
        <v>658</v>
      </c>
      <c r="E24" s="27">
        <f t="shared" si="0"/>
        <v>769</v>
      </c>
      <c r="F24" s="27">
        <f t="shared" si="0"/>
        <v>927</v>
      </c>
      <c r="G24" s="28">
        <f t="shared" si="0"/>
        <v>1078</v>
      </c>
      <c r="H24" s="26">
        <f t="shared" si="0"/>
        <v>586</v>
      </c>
      <c r="I24" s="27">
        <f t="shared" si="0"/>
        <v>743</v>
      </c>
      <c r="J24" s="27">
        <f t="shared" si="0"/>
        <v>890</v>
      </c>
      <c r="K24" s="27">
        <f t="shared" si="0"/>
        <v>1030</v>
      </c>
      <c r="L24" s="27">
        <f t="shared" si="0"/>
        <v>1228</v>
      </c>
      <c r="M24" s="35">
        <f t="shared" si="0"/>
        <v>1412</v>
      </c>
      <c r="N24" s="26">
        <f t="shared" si="0"/>
        <v>750</v>
      </c>
      <c r="O24" s="27">
        <f t="shared" si="0"/>
        <v>958</v>
      </c>
      <c r="P24" s="27">
        <f t="shared" si="0"/>
        <v>1155</v>
      </c>
      <c r="Q24" s="27">
        <f t="shared" si="0"/>
        <v>1341</v>
      </c>
      <c r="R24" s="27">
        <f t="shared" si="0"/>
        <v>1600</v>
      </c>
      <c r="S24" s="35">
        <f t="shared" si="0"/>
        <v>1841</v>
      </c>
      <c r="T24" s="36">
        <f t="shared" si="0"/>
        <v>1051</v>
      </c>
      <c r="U24" s="27">
        <f t="shared" si="0"/>
        <v>1331</v>
      </c>
      <c r="V24" s="27">
        <f t="shared" si="0"/>
        <v>1595</v>
      </c>
      <c r="W24" s="27">
        <f t="shared" si="0"/>
        <v>1847</v>
      </c>
      <c r="X24" s="27">
        <f t="shared" si="0"/>
        <v>2202</v>
      </c>
      <c r="Y24" s="35">
        <f t="shared" si="0"/>
        <v>2537</v>
      </c>
    </row>
    <row r="25" spans="1:25" x14ac:dyDescent="0.2">
      <c r="A25" s="34">
        <v>900</v>
      </c>
      <c r="B25" s="26">
        <f t="shared" si="1"/>
        <v>476</v>
      </c>
      <c r="C25" s="27">
        <f t="shared" si="0"/>
        <v>612</v>
      </c>
      <c r="D25" s="27">
        <f t="shared" si="0"/>
        <v>741</v>
      </c>
      <c r="E25" s="27">
        <f t="shared" si="0"/>
        <v>865</v>
      </c>
      <c r="F25" s="27">
        <f t="shared" si="0"/>
        <v>1043</v>
      </c>
      <c r="G25" s="28">
        <f t="shared" si="0"/>
        <v>1212</v>
      </c>
      <c r="H25" s="26">
        <f t="shared" si="0"/>
        <v>659</v>
      </c>
      <c r="I25" s="27">
        <f t="shared" si="0"/>
        <v>836</v>
      </c>
      <c r="J25" s="27">
        <f t="shared" si="0"/>
        <v>1002</v>
      </c>
      <c r="K25" s="27">
        <f t="shared" si="0"/>
        <v>1159</v>
      </c>
      <c r="L25" s="27">
        <f t="shared" si="0"/>
        <v>1382</v>
      </c>
      <c r="M25" s="35">
        <f t="shared" si="0"/>
        <v>1589</v>
      </c>
      <c r="N25" s="26">
        <f t="shared" si="0"/>
        <v>843</v>
      </c>
      <c r="O25" s="27">
        <f t="shared" si="0"/>
        <v>1078</v>
      </c>
      <c r="P25" s="27">
        <f t="shared" si="0"/>
        <v>1300</v>
      </c>
      <c r="Q25" s="27">
        <f t="shared" si="0"/>
        <v>1508</v>
      </c>
      <c r="R25" s="27">
        <f t="shared" si="0"/>
        <v>1800</v>
      </c>
      <c r="S25" s="35">
        <f t="shared" si="0"/>
        <v>2071</v>
      </c>
      <c r="T25" s="36">
        <f t="shared" si="0"/>
        <v>1183</v>
      </c>
      <c r="U25" s="27">
        <f t="shared" si="0"/>
        <v>1498</v>
      </c>
      <c r="V25" s="27">
        <f t="shared" si="0"/>
        <v>1795</v>
      </c>
      <c r="W25" s="27">
        <f t="shared" si="0"/>
        <v>2078</v>
      </c>
      <c r="X25" s="27">
        <f t="shared" si="0"/>
        <v>2478</v>
      </c>
      <c r="Y25" s="35">
        <f t="shared" si="0"/>
        <v>2854</v>
      </c>
    </row>
    <row r="26" spans="1:25" x14ac:dyDescent="0.2">
      <c r="A26" s="34">
        <v>1000</v>
      </c>
      <c r="B26" s="26">
        <f t="shared" si="1"/>
        <v>529</v>
      </c>
      <c r="C26" s="27">
        <f t="shared" si="0"/>
        <v>680</v>
      </c>
      <c r="D26" s="27">
        <f t="shared" si="0"/>
        <v>823</v>
      </c>
      <c r="E26" s="27">
        <f t="shared" si="0"/>
        <v>961</v>
      </c>
      <c r="F26" s="27">
        <f t="shared" si="0"/>
        <v>1159</v>
      </c>
      <c r="G26" s="28">
        <f t="shared" si="0"/>
        <v>1347</v>
      </c>
      <c r="H26" s="26">
        <f t="shared" si="0"/>
        <v>732</v>
      </c>
      <c r="I26" s="27">
        <f t="shared" si="0"/>
        <v>929</v>
      </c>
      <c r="J26" s="27">
        <f t="shared" si="0"/>
        <v>1113</v>
      </c>
      <c r="K26" s="27">
        <f t="shared" si="0"/>
        <v>1288</v>
      </c>
      <c r="L26" s="27">
        <f t="shared" si="0"/>
        <v>1535</v>
      </c>
      <c r="M26" s="35">
        <f t="shared" si="0"/>
        <v>1765</v>
      </c>
      <c r="N26" s="26">
        <f t="shared" si="0"/>
        <v>937</v>
      </c>
      <c r="O26" s="27">
        <f t="shared" si="0"/>
        <v>1198</v>
      </c>
      <c r="P26" s="27">
        <f t="shared" si="0"/>
        <v>1444</v>
      </c>
      <c r="Q26" s="27">
        <f t="shared" si="0"/>
        <v>1676</v>
      </c>
      <c r="R26" s="27">
        <f t="shared" si="0"/>
        <v>2000</v>
      </c>
      <c r="S26" s="35">
        <f t="shared" si="0"/>
        <v>2301</v>
      </c>
      <c r="T26" s="36">
        <f t="shared" si="0"/>
        <v>1314</v>
      </c>
      <c r="U26" s="27">
        <f t="shared" si="0"/>
        <v>1664</v>
      </c>
      <c r="V26" s="27">
        <f t="shared" si="0"/>
        <v>1994</v>
      </c>
      <c r="W26" s="27">
        <f t="shared" si="0"/>
        <v>2309</v>
      </c>
      <c r="X26" s="27">
        <f t="shared" si="0"/>
        <v>2753</v>
      </c>
      <c r="Y26" s="35">
        <f t="shared" si="0"/>
        <v>3171</v>
      </c>
    </row>
    <row r="27" spans="1:25" x14ac:dyDescent="0.2">
      <c r="A27" s="34">
        <v>1100</v>
      </c>
      <c r="B27" s="26">
        <f t="shared" si="1"/>
        <v>582</v>
      </c>
      <c r="C27" s="27">
        <f t="shared" si="0"/>
        <v>748</v>
      </c>
      <c r="D27" s="27">
        <f t="shared" si="0"/>
        <v>905</v>
      </c>
      <c r="E27" s="27">
        <f t="shared" si="0"/>
        <v>1057</v>
      </c>
      <c r="F27" s="27">
        <f t="shared" si="0"/>
        <v>1275</v>
      </c>
      <c r="G27" s="28">
        <f t="shared" si="0"/>
        <v>1482</v>
      </c>
      <c r="H27" s="26">
        <f t="shared" si="0"/>
        <v>805</v>
      </c>
      <c r="I27" s="27">
        <f t="shared" si="0"/>
        <v>1022</v>
      </c>
      <c r="J27" s="27">
        <f t="shared" si="0"/>
        <v>1224</v>
      </c>
      <c r="K27" s="27">
        <f t="shared" si="0"/>
        <v>1417</v>
      </c>
      <c r="L27" s="27">
        <f t="shared" si="0"/>
        <v>1689</v>
      </c>
      <c r="M27" s="35">
        <f t="shared" si="0"/>
        <v>1942</v>
      </c>
      <c r="N27" s="26">
        <f t="shared" si="0"/>
        <v>1031</v>
      </c>
      <c r="O27" s="27">
        <f t="shared" si="0"/>
        <v>1318</v>
      </c>
      <c r="P27" s="27">
        <f t="shared" si="0"/>
        <v>1588</v>
      </c>
      <c r="Q27" s="27">
        <f t="shared" si="0"/>
        <v>1844</v>
      </c>
      <c r="R27" s="27">
        <f t="shared" si="0"/>
        <v>2200</v>
      </c>
      <c r="S27" s="35">
        <f t="shared" si="0"/>
        <v>2531</v>
      </c>
      <c r="T27" s="36">
        <f t="shared" si="0"/>
        <v>1445</v>
      </c>
      <c r="U27" s="27">
        <f t="shared" si="0"/>
        <v>1830</v>
      </c>
      <c r="V27" s="27">
        <f t="shared" si="0"/>
        <v>2193</v>
      </c>
      <c r="W27" s="27">
        <f t="shared" si="0"/>
        <v>2540</v>
      </c>
      <c r="X27" s="27">
        <f t="shared" si="0"/>
        <v>3028</v>
      </c>
      <c r="Y27" s="35">
        <f t="shared" si="0"/>
        <v>3488</v>
      </c>
    </row>
    <row r="28" spans="1:25" x14ac:dyDescent="0.2">
      <c r="A28" s="34">
        <v>1200</v>
      </c>
      <c r="B28" s="26">
        <f t="shared" si="1"/>
        <v>635</v>
      </c>
      <c r="C28" s="27">
        <f t="shared" si="0"/>
        <v>816</v>
      </c>
      <c r="D28" s="27">
        <f t="shared" si="0"/>
        <v>988</v>
      </c>
      <c r="E28" s="27">
        <f t="shared" si="0"/>
        <v>1153</v>
      </c>
      <c r="F28" s="27">
        <f t="shared" si="0"/>
        <v>1391</v>
      </c>
      <c r="G28" s="28">
        <f t="shared" si="0"/>
        <v>1616</v>
      </c>
      <c r="H28" s="26">
        <f t="shared" si="0"/>
        <v>878</v>
      </c>
      <c r="I28" s="27">
        <f t="shared" si="0"/>
        <v>1115</v>
      </c>
      <c r="J28" s="27">
        <f t="shared" si="0"/>
        <v>1336</v>
      </c>
      <c r="K28" s="27">
        <f t="shared" si="0"/>
        <v>1546</v>
      </c>
      <c r="L28" s="27">
        <f t="shared" si="0"/>
        <v>1842</v>
      </c>
      <c r="M28" s="35">
        <f t="shared" si="0"/>
        <v>2118</v>
      </c>
      <c r="N28" s="26">
        <f t="shared" si="0"/>
        <v>1124</v>
      </c>
      <c r="O28" s="27">
        <f t="shared" si="0"/>
        <v>1438</v>
      </c>
      <c r="P28" s="27">
        <f t="shared" si="0"/>
        <v>1733</v>
      </c>
      <c r="Q28" s="27">
        <f t="shared" si="0"/>
        <v>2011</v>
      </c>
      <c r="R28" s="27">
        <f t="shared" si="0"/>
        <v>2400</v>
      </c>
      <c r="S28" s="35">
        <f t="shared" si="0"/>
        <v>2761</v>
      </c>
      <c r="T28" s="36">
        <f t="shared" si="0"/>
        <v>1577</v>
      </c>
      <c r="U28" s="27">
        <f t="shared" si="0"/>
        <v>1997</v>
      </c>
      <c r="V28" s="27">
        <f t="shared" si="0"/>
        <v>2393</v>
      </c>
      <c r="W28" s="27">
        <f t="shared" si="0"/>
        <v>2771</v>
      </c>
      <c r="X28" s="27">
        <f t="shared" si="0"/>
        <v>3304</v>
      </c>
      <c r="Y28" s="35">
        <f t="shared" si="0"/>
        <v>3805</v>
      </c>
    </row>
    <row r="29" spans="1:25" x14ac:dyDescent="0.2">
      <c r="A29" s="34">
        <v>1300</v>
      </c>
      <c r="B29" s="26">
        <f t="shared" si="1"/>
        <v>688</v>
      </c>
      <c r="C29" s="27">
        <f t="shared" si="1"/>
        <v>884</v>
      </c>
      <c r="D29" s="27">
        <f t="shared" si="1"/>
        <v>1070</v>
      </c>
      <c r="E29" s="27">
        <f t="shared" si="1"/>
        <v>1249</v>
      </c>
      <c r="F29" s="27">
        <f t="shared" si="1"/>
        <v>1507</v>
      </c>
      <c r="G29" s="28">
        <f t="shared" si="1"/>
        <v>1751</v>
      </c>
      <c r="H29" s="26">
        <f t="shared" si="1"/>
        <v>952</v>
      </c>
      <c r="I29" s="27">
        <f t="shared" si="1"/>
        <v>1208</v>
      </c>
      <c r="J29" s="27">
        <f t="shared" si="1"/>
        <v>1447</v>
      </c>
      <c r="K29" s="27">
        <f t="shared" si="1"/>
        <v>1674</v>
      </c>
      <c r="L29" s="27">
        <f t="shared" si="1"/>
        <v>1996</v>
      </c>
      <c r="M29" s="35">
        <f t="shared" si="1"/>
        <v>2295</v>
      </c>
      <c r="N29" s="26">
        <f t="shared" si="1"/>
        <v>1218</v>
      </c>
      <c r="O29" s="27">
        <f t="shared" si="1"/>
        <v>1557</v>
      </c>
      <c r="P29" s="27">
        <f t="shared" si="1"/>
        <v>1877</v>
      </c>
      <c r="Q29" s="27">
        <f t="shared" si="1"/>
        <v>2179</v>
      </c>
      <c r="R29" s="27">
        <f t="shared" si="0"/>
        <v>2600</v>
      </c>
      <c r="S29" s="35">
        <f t="shared" si="0"/>
        <v>2991</v>
      </c>
      <c r="T29" s="36">
        <f t="shared" si="0"/>
        <v>1708</v>
      </c>
      <c r="U29" s="27">
        <f t="shared" si="0"/>
        <v>2163</v>
      </c>
      <c r="V29" s="27">
        <f t="shared" si="0"/>
        <v>2592</v>
      </c>
      <c r="W29" s="27">
        <f t="shared" si="0"/>
        <v>3002</v>
      </c>
      <c r="X29" s="27">
        <f t="shared" si="0"/>
        <v>3579</v>
      </c>
      <c r="Y29" s="35">
        <f t="shared" si="0"/>
        <v>4122</v>
      </c>
    </row>
    <row r="30" spans="1:25" x14ac:dyDescent="0.2">
      <c r="A30" s="34">
        <v>1400</v>
      </c>
      <c r="B30" s="26">
        <f t="shared" si="1"/>
        <v>741</v>
      </c>
      <c r="C30" s="27">
        <f t="shared" si="1"/>
        <v>952</v>
      </c>
      <c r="D30" s="27">
        <f t="shared" si="1"/>
        <v>1152</v>
      </c>
      <c r="E30" s="27">
        <f t="shared" si="1"/>
        <v>1345</v>
      </c>
      <c r="F30" s="27">
        <f t="shared" si="1"/>
        <v>1623</v>
      </c>
      <c r="G30" s="28">
        <f t="shared" si="1"/>
        <v>1886</v>
      </c>
      <c r="H30" s="26">
        <f t="shared" si="1"/>
        <v>1025</v>
      </c>
      <c r="I30" s="27">
        <f t="shared" si="1"/>
        <v>1301</v>
      </c>
      <c r="J30" s="27">
        <f t="shared" si="1"/>
        <v>1558</v>
      </c>
      <c r="K30" s="27">
        <f t="shared" si="1"/>
        <v>1803</v>
      </c>
      <c r="L30" s="27">
        <f t="shared" si="1"/>
        <v>2149</v>
      </c>
      <c r="M30" s="35">
        <f t="shared" si="1"/>
        <v>2471</v>
      </c>
      <c r="N30" s="26">
        <f t="shared" si="1"/>
        <v>1312</v>
      </c>
      <c r="O30" s="27">
        <f t="shared" si="1"/>
        <v>1677</v>
      </c>
      <c r="P30" s="27">
        <f t="shared" si="1"/>
        <v>2022</v>
      </c>
      <c r="Q30" s="27">
        <f t="shared" si="1"/>
        <v>2346</v>
      </c>
      <c r="R30" s="27">
        <f t="shared" si="0"/>
        <v>2800</v>
      </c>
      <c r="S30" s="35">
        <f t="shared" si="0"/>
        <v>3221</v>
      </c>
      <c r="T30" s="36">
        <f t="shared" si="0"/>
        <v>1840</v>
      </c>
      <c r="U30" s="27">
        <f t="shared" si="0"/>
        <v>2330</v>
      </c>
      <c r="V30" s="27">
        <f t="shared" si="0"/>
        <v>2792</v>
      </c>
      <c r="W30" s="27">
        <f t="shared" si="0"/>
        <v>3233</v>
      </c>
      <c r="X30" s="27">
        <f t="shared" si="0"/>
        <v>3854</v>
      </c>
      <c r="Y30" s="35">
        <f t="shared" si="0"/>
        <v>4439</v>
      </c>
    </row>
    <row r="31" spans="1:25" x14ac:dyDescent="0.2">
      <c r="A31" s="34">
        <v>1500</v>
      </c>
      <c r="B31" s="26">
        <f t="shared" si="1"/>
        <v>794</v>
      </c>
      <c r="C31" s="27">
        <f t="shared" si="1"/>
        <v>1020</v>
      </c>
      <c r="D31" s="27">
        <f t="shared" si="1"/>
        <v>1235</v>
      </c>
      <c r="E31" s="27">
        <f t="shared" si="1"/>
        <v>1442</v>
      </c>
      <c r="F31" s="27">
        <f t="shared" si="1"/>
        <v>1739</v>
      </c>
      <c r="G31" s="28">
        <f t="shared" si="1"/>
        <v>2021</v>
      </c>
      <c r="H31" s="26">
        <f t="shared" si="1"/>
        <v>1098</v>
      </c>
      <c r="I31" s="27">
        <f t="shared" si="1"/>
        <v>1394</v>
      </c>
      <c r="J31" s="27">
        <f t="shared" si="1"/>
        <v>1670</v>
      </c>
      <c r="K31" s="27">
        <f t="shared" si="1"/>
        <v>1932</v>
      </c>
      <c r="L31" s="27">
        <f t="shared" si="1"/>
        <v>2303</v>
      </c>
      <c r="M31" s="35">
        <f t="shared" si="1"/>
        <v>2648</v>
      </c>
      <c r="N31" s="26">
        <f t="shared" si="1"/>
        <v>1406</v>
      </c>
      <c r="O31" s="27">
        <f t="shared" si="1"/>
        <v>1797</v>
      </c>
      <c r="P31" s="27">
        <f t="shared" si="1"/>
        <v>2166</v>
      </c>
      <c r="Q31" s="27">
        <f t="shared" si="1"/>
        <v>2514</v>
      </c>
      <c r="R31" s="27">
        <f t="shared" si="0"/>
        <v>3000</v>
      </c>
      <c r="S31" s="35">
        <f t="shared" si="0"/>
        <v>3452</v>
      </c>
      <c r="T31" s="36">
        <f t="shared" si="0"/>
        <v>1971</v>
      </c>
      <c r="U31" s="27">
        <f t="shared" si="0"/>
        <v>2496</v>
      </c>
      <c r="V31" s="27">
        <f t="shared" si="0"/>
        <v>2991</v>
      </c>
      <c r="W31" s="27">
        <f t="shared" si="0"/>
        <v>3464</v>
      </c>
      <c r="X31" s="27">
        <f t="shared" si="0"/>
        <v>4130</v>
      </c>
      <c r="Y31" s="35">
        <f t="shared" si="0"/>
        <v>4757</v>
      </c>
    </row>
    <row r="32" spans="1:25" x14ac:dyDescent="0.2">
      <c r="A32" s="34">
        <v>1600</v>
      </c>
      <c r="B32" s="26">
        <f t="shared" si="1"/>
        <v>846</v>
      </c>
      <c r="C32" s="27">
        <f t="shared" si="0"/>
        <v>1088</v>
      </c>
      <c r="D32" s="27">
        <f t="shared" si="0"/>
        <v>1317</v>
      </c>
      <c r="E32" s="27">
        <f t="shared" si="0"/>
        <v>1538</v>
      </c>
      <c r="F32" s="27">
        <f t="shared" si="0"/>
        <v>1854</v>
      </c>
      <c r="G32" s="28">
        <f t="shared" si="0"/>
        <v>2155</v>
      </c>
      <c r="H32" s="26">
        <f t="shared" si="0"/>
        <v>1171</v>
      </c>
      <c r="I32" s="27">
        <f t="shared" si="0"/>
        <v>1486</v>
      </c>
      <c r="J32" s="27">
        <f t="shared" si="0"/>
        <v>1781</v>
      </c>
      <c r="K32" s="27">
        <f t="shared" si="0"/>
        <v>2061</v>
      </c>
      <c r="L32" s="27">
        <f t="shared" si="0"/>
        <v>2456</v>
      </c>
      <c r="M32" s="35">
        <f t="shared" si="0"/>
        <v>2824</v>
      </c>
      <c r="N32" s="26">
        <f t="shared" si="0"/>
        <v>1499</v>
      </c>
      <c r="O32" s="27">
        <f t="shared" si="0"/>
        <v>1917</v>
      </c>
      <c r="P32" s="27">
        <f t="shared" si="0"/>
        <v>2310</v>
      </c>
      <c r="Q32" s="27">
        <f t="shared" si="0"/>
        <v>2682</v>
      </c>
      <c r="R32" s="27">
        <f t="shared" si="0"/>
        <v>3200</v>
      </c>
      <c r="S32" s="35">
        <f t="shared" si="0"/>
        <v>3682</v>
      </c>
      <c r="T32" s="36">
        <f t="shared" si="0"/>
        <v>2102</v>
      </c>
      <c r="U32" s="27">
        <f t="shared" si="0"/>
        <v>2662</v>
      </c>
      <c r="V32" s="27">
        <f t="shared" si="0"/>
        <v>3190</v>
      </c>
      <c r="W32" s="27">
        <f t="shared" si="0"/>
        <v>3694</v>
      </c>
      <c r="X32" s="27">
        <f t="shared" si="0"/>
        <v>4405</v>
      </c>
      <c r="Y32" s="35">
        <f t="shared" si="0"/>
        <v>5074</v>
      </c>
    </row>
    <row r="33" spans="1:25" x14ac:dyDescent="0.2">
      <c r="A33" s="34">
        <v>1800</v>
      </c>
      <c r="B33" s="26">
        <f t="shared" si="1"/>
        <v>952</v>
      </c>
      <c r="C33" s="27">
        <f t="shared" si="0"/>
        <v>1224</v>
      </c>
      <c r="D33" s="27">
        <f t="shared" si="0"/>
        <v>1481</v>
      </c>
      <c r="E33" s="27">
        <f t="shared" si="0"/>
        <v>1730</v>
      </c>
      <c r="F33" s="27">
        <f t="shared" si="0"/>
        <v>2086</v>
      </c>
      <c r="G33" s="28">
        <f t="shared" si="0"/>
        <v>2425</v>
      </c>
      <c r="H33" s="26">
        <f t="shared" si="0"/>
        <v>1318</v>
      </c>
      <c r="I33" s="27">
        <f t="shared" si="0"/>
        <v>1672</v>
      </c>
      <c r="J33" s="27">
        <f t="shared" si="0"/>
        <v>2003</v>
      </c>
      <c r="K33" s="27">
        <f t="shared" si="0"/>
        <v>2318</v>
      </c>
      <c r="L33" s="27">
        <f t="shared" si="0"/>
        <v>2763</v>
      </c>
      <c r="M33" s="35">
        <f t="shared" si="0"/>
        <v>3177</v>
      </c>
      <c r="N33" s="26">
        <f t="shared" si="0"/>
        <v>1687</v>
      </c>
      <c r="O33" s="27">
        <f t="shared" si="0"/>
        <v>2156</v>
      </c>
      <c r="P33" s="27">
        <f t="shared" si="0"/>
        <v>2599</v>
      </c>
      <c r="Q33" s="27">
        <f t="shared" si="0"/>
        <v>3017</v>
      </c>
      <c r="R33" s="27">
        <f t="shared" si="0"/>
        <v>3600</v>
      </c>
      <c r="S33" s="35">
        <f t="shared" si="0"/>
        <v>4142</v>
      </c>
      <c r="T33" s="36">
        <f t="shared" ref="T33:Y33" si="2">ROUND((T$13*($E$8/50)^T$14)*$A33/1000,0)</f>
        <v>2365</v>
      </c>
      <c r="U33" s="27">
        <f t="shared" si="2"/>
        <v>2995</v>
      </c>
      <c r="V33" s="27">
        <f t="shared" si="2"/>
        <v>3589</v>
      </c>
      <c r="W33" s="27">
        <f t="shared" si="2"/>
        <v>4156</v>
      </c>
      <c r="X33" s="27">
        <f t="shared" si="2"/>
        <v>4955</v>
      </c>
      <c r="Y33" s="35">
        <f t="shared" si="2"/>
        <v>5708</v>
      </c>
    </row>
    <row r="34" spans="1:25" x14ac:dyDescent="0.2">
      <c r="A34" s="34">
        <v>2000</v>
      </c>
      <c r="B34" s="26">
        <f t="shared" si="1"/>
        <v>1058</v>
      </c>
      <c r="C34" s="27">
        <f t="shared" si="1"/>
        <v>1360</v>
      </c>
      <c r="D34" s="27">
        <f t="shared" si="1"/>
        <v>1646</v>
      </c>
      <c r="E34" s="27">
        <f t="shared" si="1"/>
        <v>1922</v>
      </c>
      <c r="F34" s="27">
        <f t="shared" si="1"/>
        <v>2318</v>
      </c>
      <c r="G34" s="28">
        <f t="shared" si="1"/>
        <v>2694</v>
      </c>
      <c r="H34" s="26">
        <f t="shared" si="1"/>
        <v>1464</v>
      </c>
      <c r="I34" s="27">
        <f t="shared" si="1"/>
        <v>1858</v>
      </c>
      <c r="J34" s="27">
        <f t="shared" si="1"/>
        <v>2226</v>
      </c>
      <c r="K34" s="27">
        <f t="shared" si="1"/>
        <v>2576</v>
      </c>
      <c r="L34" s="27">
        <f t="shared" si="1"/>
        <v>3070</v>
      </c>
      <c r="M34" s="35">
        <f t="shared" si="1"/>
        <v>3530</v>
      </c>
      <c r="N34" s="26">
        <f t="shared" si="1"/>
        <v>1874</v>
      </c>
      <c r="O34" s="27">
        <f t="shared" si="1"/>
        <v>2396</v>
      </c>
      <c r="P34" s="27">
        <f t="shared" si="1"/>
        <v>2888</v>
      </c>
      <c r="Q34" s="27">
        <f t="shared" si="1"/>
        <v>3352</v>
      </c>
      <c r="R34" s="27">
        <f t="shared" ref="R34:Y36" si="3">ROUND((R$13*($E$8/50)^R$14)*$A34/1000,0)</f>
        <v>4000</v>
      </c>
      <c r="S34" s="35">
        <f t="shared" si="3"/>
        <v>4602</v>
      </c>
      <c r="T34" s="36">
        <f t="shared" si="3"/>
        <v>2628</v>
      </c>
      <c r="U34" s="27">
        <f t="shared" si="3"/>
        <v>3328</v>
      </c>
      <c r="V34" s="27">
        <f t="shared" si="3"/>
        <v>3988</v>
      </c>
      <c r="W34" s="27">
        <f t="shared" si="3"/>
        <v>4618</v>
      </c>
      <c r="X34" s="27">
        <f t="shared" si="3"/>
        <v>5506</v>
      </c>
      <c r="Y34" s="35">
        <f t="shared" si="3"/>
        <v>6342</v>
      </c>
    </row>
    <row r="35" spans="1:25" x14ac:dyDescent="0.2">
      <c r="A35" s="34">
        <v>2200</v>
      </c>
      <c r="B35" s="26">
        <v>0</v>
      </c>
      <c r="C35" s="27">
        <v>0</v>
      </c>
      <c r="D35" s="27">
        <v>0</v>
      </c>
      <c r="E35" s="27">
        <v>0</v>
      </c>
      <c r="F35" s="27">
        <v>0</v>
      </c>
      <c r="G35" s="28">
        <v>0</v>
      </c>
      <c r="H35" s="26">
        <f t="shared" si="1"/>
        <v>1610</v>
      </c>
      <c r="I35" s="27">
        <f t="shared" si="1"/>
        <v>2044</v>
      </c>
      <c r="J35" s="27">
        <f t="shared" si="1"/>
        <v>2449</v>
      </c>
      <c r="K35" s="27">
        <f t="shared" si="1"/>
        <v>2834</v>
      </c>
      <c r="L35" s="27">
        <f t="shared" si="1"/>
        <v>3377</v>
      </c>
      <c r="M35" s="35">
        <f t="shared" si="1"/>
        <v>3883</v>
      </c>
      <c r="N35" s="26">
        <f t="shared" si="1"/>
        <v>2061</v>
      </c>
      <c r="O35" s="27">
        <f t="shared" si="1"/>
        <v>2636</v>
      </c>
      <c r="P35" s="27">
        <f t="shared" si="1"/>
        <v>3177</v>
      </c>
      <c r="Q35" s="27">
        <f t="shared" si="1"/>
        <v>3687</v>
      </c>
      <c r="R35" s="27">
        <f t="shared" si="3"/>
        <v>4400</v>
      </c>
      <c r="S35" s="35">
        <f t="shared" si="3"/>
        <v>5062</v>
      </c>
      <c r="T35" s="36">
        <f t="shared" si="3"/>
        <v>2891</v>
      </c>
      <c r="U35" s="27">
        <f t="shared" si="3"/>
        <v>3661</v>
      </c>
      <c r="V35" s="27">
        <f t="shared" si="3"/>
        <v>4387</v>
      </c>
      <c r="W35" s="27">
        <v>0</v>
      </c>
      <c r="X35" s="27">
        <v>0</v>
      </c>
      <c r="Y35" s="35">
        <v>0</v>
      </c>
    </row>
    <row r="36" spans="1:25" x14ac:dyDescent="0.2">
      <c r="A36" s="34">
        <v>2400</v>
      </c>
      <c r="B36" s="26">
        <v>0</v>
      </c>
      <c r="C36" s="27">
        <v>0</v>
      </c>
      <c r="D36" s="27">
        <v>0</v>
      </c>
      <c r="E36" s="27">
        <v>0</v>
      </c>
      <c r="F36" s="27">
        <v>0</v>
      </c>
      <c r="G36" s="28">
        <v>0</v>
      </c>
      <c r="H36" s="26">
        <f t="shared" si="1"/>
        <v>1757</v>
      </c>
      <c r="I36" s="27">
        <f t="shared" si="1"/>
        <v>2230</v>
      </c>
      <c r="J36" s="27">
        <f t="shared" si="1"/>
        <v>2671</v>
      </c>
      <c r="K36" s="27">
        <f t="shared" si="1"/>
        <v>3091</v>
      </c>
      <c r="L36" s="27">
        <f t="shared" si="1"/>
        <v>3684</v>
      </c>
      <c r="M36" s="35">
        <f t="shared" si="1"/>
        <v>4236</v>
      </c>
      <c r="N36" s="26">
        <f t="shared" si="1"/>
        <v>2249</v>
      </c>
      <c r="O36" s="27">
        <f t="shared" si="1"/>
        <v>2875</v>
      </c>
      <c r="P36" s="27">
        <f t="shared" si="1"/>
        <v>3466</v>
      </c>
      <c r="Q36" s="27">
        <f t="shared" si="1"/>
        <v>4022</v>
      </c>
      <c r="R36" s="27">
        <f t="shared" si="3"/>
        <v>4800</v>
      </c>
      <c r="S36" s="35">
        <f t="shared" si="3"/>
        <v>5522</v>
      </c>
      <c r="T36" s="36">
        <f t="shared" si="3"/>
        <v>3154</v>
      </c>
      <c r="U36" s="27">
        <f t="shared" si="3"/>
        <v>3994</v>
      </c>
      <c r="V36" s="27">
        <f t="shared" si="3"/>
        <v>4786</v>
      </c>
      <c r="W36" s="27">
        <v>0</v>
      </c>
      <c r="X36" s="27">
        <v>0</v>
      </c>
      <c r="Y36" s="35">
        <v>0</v>
      </c>
    </row>
    <row r="37" spans="1:25" x14ac:dyDescent="0.2">
      <c r="A37" s="34">
        <v>2600</v>
      </c>
      <c r="B37" s="26">
        <v>0</v>
      </c>
      <c r="C37" s="27">
        <v>0</v>
      </c>
      <c r="D37" s="27">
        <v>0</v>
      </c>
      <c r="E37" s="27">
        <v>0</v>
      </c>
      <c r="F37" s="27">
        <v>0</v>
      </c>
      <c r="G37" s="28">
        <v>0</v>
      </c>
      <c r="H37" s="26">
        <f t="shared" ref="H37:V39" si="4">ROUND((H$13*($E$8/50)^H$14)*$A37/1000,0)</f>
        <v>1903</v>
      </c>
      <c r="I37" s="27">
        <f t="shared" si="4"/>
        <v>2415</v>
      </c>
      <c r="J37" s="27">
        <f t="shared" si="4"/>
        <v>2894</v>
      </c>
      <c r="K37" s="27">
        <f t="shared" si="4"/>
        <v>3349</v>
      </c>
      <c r="L37" s="27">
        <f t="shared" si="4"/>
        <v>3991</v>
      </c>
      <c r="M37" s="35">
        <f t="shared" si="4"/>
        <v>4589</v>
      </c>
      <c r="N37" s="26">
        <f t="shared" si="4"/>
        <v>2436</v>
      </c>
      <c r="O37" s="27">
        <f t="shared" si="4"/>
        <v>3115</v>
      </c>
      <c r="P37" s="27">
        <f t="shared" si="4"/>
        <v>3754</v>
      </c>
      <c r="Q37" s="27">
        <f t="shared" si="4"/>
        <v>4358</v>
      </c>
      <c r="R37" s="27">
        <f t="shared" si="4"/>
        <v>5200</v>
      </c>
      <c r="S37" s="35">
        <f t="shared" si="4"/>
        <v>5983</v>
      </c>
      <c r="T37" s="36">
        <f t="shared" si="4"/>
        <v>3416</v>
      </c>
      <c r="U37" s="27">
        <f t="shared" si="4"/>
        <v>4326</v>
      </c>
      <c r="V37" s="27">
        <f t="shared" si="4"/>
        <v>5184</v>
      </c>
      <c r="W37" s="27">
        <v>0</v>
      </c>
      <c r="X37" s="27">
        <v>0</v>
      </c>
      <c r="Y37" s="35">
        <v>0</v>
      </c>
    </row>
    <row r="38" spans="1:25" x14ac:dyDescent="0.2">
      <c r="A38" s="34">
        <v>2800</v>
      </c>
      <c r="B38" s="26">
        <v>0</v>
      </c>
      <c r="C38" s="27">
        <v>0</v>
      </c>
      <c r="D38" s="27">
        <v>0</v>
      </c>
      <c r="E38" s="27">
        <v>0</v>
      </c>
      <c r="F38" s="27">
        <v>0</v>
      </c>
      <c r="G38" s="28">
        <v>0</v>
      </c>
      <c r="H38" s="26">
        <f t="shared" si="4"/>
        <v>2050</v>
      </c>
      <c r="I38" s="27">
        <f t="shared" si="4"/>
        <v>2601</v>
      </c>
      <c r="J38" s="27">
        <f t="shared" si="4"/>
        <v>3116</v>
      </c>
      <c r="K38" s="27">
        <f t="shared" si="4"/>
        <v>3606</v>
      </c>
      <c r="L38" s="27">
        <f t="shared" si="4"/>
        <v>4298</v>
      </c>
      <c r="M38" s="35">
        <f t="shared" si="4"/>
        <v>4942</v>
      </c>
      <c r="N38" s="26">
        <f t="shared" si="4"/>
        <v>2624</v>
      </c>
      <c r="O38" s="27">
        <f t="shared" si="4"/>
        <v>3354</v>
      </c>
      <c r="P38" s="27">
        <f t="shared" si="4"/>
        <v>4043</v>
      </c>
      <c r="Q38" s="27">
        <f t="shared" si="4"/>
        <v>4693</v>
      </c>
      <c r="R38" s="27">
        <f t="shared" si="4"/>
        <v>5600</v>
      </c>
      <c r="S38" s="35">
        <f t="shared" si="4"/>
        <v>6443</v>
      </c>
      <c r="T38" s="36">
        <f t="shared" si="4"/>
        <v>3679</v>
      </c>
      <c r="U38" s="27">
        <f t="shared" si="4"/>
        <v>4659</v>
      </c>
      <c r="V38" s="27">
        <f t="shared" si="4"/>
        <v>5583</v>
      </c>
      <c r="W38" s="27">
        <v>0</v>
      </c>
      <c r="X38" s="27">
        <v>0</v>
      </c>
      <c r="Y38" s="35">
        <v>0</v>
      </c>
    </row>
    <row r="39" spans="1:25" ht="13.5" thickBot="1" x14ac:dyDescent="0.25">
      <c r="A39" s="37">
        <v>3000</v>
      </c>
      <c r="B39" s="38">
        <v>0</v>
      </c>
      <c r="C39" s="39">
        <v>0</v>
      </c>
      <c r="D39" s="39">
        <v>0</v>
      </c>
      <c r="E39" s="39">
        <v>0</v>
      </c>
      <c r="F39" s="39">
        <v>0</v>
      </c>
      <c r="G39" s="40">
        <v>0</v>
      </c>
      <c r="H39" s="38">
        <f t="shared" si="4"/>
        <v>2196</v>
      </c>
      <c r="I39" s="39">
        <f t="shared" si="4"/>
        <v>2787</v>
      </c>
      <c r="J39" s="39">
        <f t="shared" si="4"/>
        <v>3339</v>
      </c>
      <c r="K39" s="39">
        <f t="shared" si="4"/>
        <v>3864</v>
      </c>
      <c r="L39" s="39">
        <f t="shared" si="4"/>
        <v>4605</v>
      </c>
      <c r="M39" s="41">
        <f t="shared" si="4"/>
        <v>5295</v>
      </c>
      <c r="N39" s="38">
        <f t="shared" si="4"/>
        <v>2811</v>
      </c>
      <c r="O39" s="39">
        <f t="shared" si="4"/>
        <v>3594</v>
      </c>
      <c r="P39" s="39">
        <f t="shared" si="4"/>
        <v>4332</v>
      </c>
      <c r="Q39" s="39">
        <f t="shared" si="4"/>
        <v>5028</v>
      </c>
      <c r="R39" s="39">
        <f t="shared" si="4"/>
        <v>6000</v>
      </c>
      <c r="S39" s="41">
        <f t="shared" si="4"/>
        <v>6903</v>
      </c>
      <c r="T39" s="42">
        <f t="shared" si="4"/>
        <v>3942</v>
      </c>
      <c r="U39" s="39">
        <f t="shared" si="4"/>
        <v>4992</v>
      </c>
      <c r="V39" s="39">
        <f t="shared" si="4"/>
        <v>5982</v>
      </c>
      <c r="W39" s="39">
        <v>0</v>
      </c>
      <c r="X39" s="39">
        <v>0</v>
      </c>
      <c r="Y39" s="41">
        <v>0</v>
      </c>
    </row>
  </sheetData>
  <sheetProtection algorithmName="SHA-512" hashValue="/+VHowcgUippWeogJllTv9eZUXqw3I2gSTI8QAt6XgEvO9XESihscdOAnOJC8RtHh0iU6t24RDh+73/pqGpWXg==" saltValue="3q7H9yh8eF9LzNOzoUM71w==" spinCount="100000" sheet="1" objects="1" scenarios="1"/>
  <mergeCells count="15">
    <mergeCell ref="B17:G17"/>
    <mergeCell ref="H17:M17"/>
    <mergeCell ref="N17:S17"/>
    <mergeCell ref="T17:Y17"/>
    <mergeCell ref="A6:D6"/>
    <mergeCell ref="A7:D7"/>
    <mergeCell ref="A8:D8"/>
    <mergeCell ref="A9:D9"/>
    <mergeCell ref="H9:M9"/>
    <mergeCell ref="A1:M2"/>
    <mergeCell ref="A4:D4"/>
    <mergeCell ref="H4:J4"/>
    <mergeCell ref="K4:L4"/>
    <mergeCell ref="A5:D5"/>
    <mergeCell ref="H5:K5"/>
  </mergeCells>
  <conditionalFormatting sqref="B20:Y39">
    <cfRule type="cellIs" dxfId="53" priority="1" operator="equal">
      <formula>0</formula>
    </cfRule>
    <cfRule type="cellIs" dxfId="52" priority="2" operator="notBetween">
      <formula>$L$10</formula>
      <formula>$L$11</formula>
    </cfRule>
    <cfRule type="cellIs" dxfId="51" priority="3" operator="between">
      <formula>$L$10</formula>
      <formula>$L$11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1ADB8-F170-4ED1-AE2F-D5FBF4F38BB8}">
  <dimension ref="A1:Y39"/>
  <sheetViews>
    <sheetView zoomScale="80" zoomScaleNormal="80" workbookViewId="0">
      <selection sqref="A1:M2"/>
    </sheetView>
  </sheetViews>
  <sheetFormatPr defaultColWidth="7.7109375" defaultRowHeight="12.75" x14ac:dyDescent="0.2"/>
  <cols>
    <col min="1" max="4" width="7.85546875" style="3" bestFit="1" customWidth="1"/>
    <col min="5" max="16384" width="7.7109375" style="3"/>
  </cols>
  <sheetData>
    <row r="1" spans="1:25" x14ac:dyDescent="0.2">
      <c r="A1" s="93" t="s">
        <v>24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  <c r="N1" s="1"/>
      <c r="O1" s="1"/>
      <c r="P1" s="2"/>
    </row>
    <row r="2" spans="1:25" ht="13.5" thickBot="1" x14ac:dyDescent="0.25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8"/>
      <c r="N2" s="1"/>
      <c r="O2" s="1"/>
    </row>
    <row r="3" spans="1:25" ht="13.5" thickBot="1" x14ac:dyDescent="0.25">
      <c r="N3" s="1"/>
      <c r="O3" s="1"/>
    </row>
    <row r="4" spans="1:25" ht="25.5" thickBot="1" x14ac:dyDescent="0.25">
      <c r="A4" s="75" t="s">
        <v>1</v>
      </c>
      <c r="B4" s="76"/>
      <c r="C4" s="76"/>
      <c r="D4" s="77"/>
      <c r="E4" s="4">
        <v>75</v>
      </c>
      <c r="F4" s="5" t="s">
        <v>2</v>
      </c>
      <c r="G4" s="6"/>
      <c r="H4" s="88" t="s">
        <v>3</v>
      </c>
      <c r="I4" s="89"/>
      <c r="J4" s="90"/>
      <c r="K4" s="91">
        <v>1000</v>
      </c>
      <c r="L4" s="92"/>
      <c r="M4" s="7" t="s">
        <v>4</v>
      </c>
    </row>
    <row r="5" spans="1:25" ht="25.5" thickBot="1" x14ac:dyDescent="0.25">
      <c r="A5" s="75" t="s">
        <v>5</v>
      </c>
      <c r="B5" s="76"/>
      <c r="C5" s="76"/>
      <c r="D5" s="77"/>
      <c r="E5" s="8">
        <v>65</v>
      </c>
      <c r="F5" s="5" t="s">
        <v>2</v>
      </c>
      <c r="G5" s="6"/>
      <c r="H5" s="88" t="s">
        <v>6</v>
      </c>
      <c r="I5" s="89"/>
      <c r="J5" s="89"/>
      <c r="K5" s="90"/>
      <c r="L5" s="9">
        <v>5</v>
      </c>
      <c r="M5" s="7" t="s">
        <v>7</v>
      </c>
    </row>
    <row r="6" spans="1:25" ht="25.5" thickBot="1" x14ac:dyDescent="0.25">
      <c r="A6" s="75" t="s">
        <v>8</v>
      </c>
      <c r="B6" s="76"/>
      <c r="C6" s="76"/>
      <c r="D6" s="77"/>
      <c r="E6" s="10">
        <v>20</v>
      </c>
      <c r="F6" s="5" t="s">
        <v>2</v>
      </c>
      <c r="G6" s="6"/>
      <c r="H6" s="6"/>
      <c r="I6" s="6"/>
      <c r="J6" s="6"/>
      <c r="K6" s="6"/>
      <c r="L6" s="6"/>
      <c r="M6" s="6"/>
    </row>
    <row r="7" spans="1:25" ht="25.5" thickBot="1" x14ac:dyDescent="0.25">
      <c r="A7" s="78"/>
      <c r="B7" s="78"/>
      <c r="C7" s="78"/>
      <c r="D7" s="78"/>
      <c r="E7" s="11"/>
      <c r="F7" s="5"/>
      <c r="G7" s="6"/>
      <c r="H7" s="6"/>
      <c r="I7" s="6"/>
      <c r="J7" s="6"/>
      <c r="K7" s="6"/>
      <c r="L7" s="6"/>
      <c r="M7" s="6"/>
    </row>
    <row r="8" spans="1:25" ht="25.5" thickBot="1" x14ac:dyDescent="0.25">
      <c r="A8" s="75" t="s">
        <v>9</v>
      </c>
      <c r="B8" s="76"/>
      <c r="C8" s="76"/>
      <c r="D8" s="77"/>
      <c r="E8" s="12">
        <f>IF(E9&lt;0.7,(E$4-E$5)/(LN((E$4-E$6)/(E$5-E$6))),(($E$4+$E$5)/2)-$E$6)</f>
        <v>50</v>
      </c>
      <c r="F8" s="5"/>
      <c r="G8" s="6"/>
      <c r="H8" s="52"/>
      <c r="I8" s="52"/>
      <c r="J8" s="52"/>
      <c r="K8" s="52"/>
      <c r="L8" s="52"/>
      <c r="M8" s="52"/>
    </row>
    <row r="9" spans="1:25" ht="25.5" hidden="1" thickBot="1" x14ac:dyDescent="0.25">
      <c r="A9" s="75" t="s">
        <v>10</v>
      </c>
      <c r="B9" s="76"/>
      <c r="C9" s="76"/>
      <c r="D9" s="77"/>
      <c r="E9" s="13">
        <f>($E$5-$E$6)/($E$4-$E$6)</f>
        <v>0.81818181818181823</v>
      </c>
      <c r="F9" s="5"/>
      <c r="G9" s="6"/>
      <c r="H9" s="79" t="s">
        <v>20</v>
      </c>
      <c r="I9" s="80"/>
      <c r="J9" s="80"/>
      <c r="K9" s="80"/>
      <c r="L9" s="80"/>
      <c r="M9" s="81"/>
    </row>
    <row r="10" spans="1:25" hidden="1" x14ac:dyDescent="0.2">
      <c r="L10" s="3">
        <f>K4-(K4*(L5/100))</f>
        <v>950</v>
      </c>
    </row>
    <row r="11" spans="1:25" hidden="1" x14ac:dyDescent="0.2">
      <c r="L11" s="3">
        <f>K4+(K4*(L5/100))</f>
        <v>1050</v>
      </c>
    </row>
    <row r="12" spans="1:25" hidden="1" x14ac:dyDescent="0.2"/>
    <row r="13" spans="1:25" s="15" customFormat="1" ht="10.5" hidden="1" x14ac:dyDescent="0.15">
      <c r="A13" s="14" t="s">
        <v>11</v>
      </c>
      <c r="B13" s="15">
        <v>529</v>
      </c>
      <c r="C13" s="15">
        <v>680</v>
      </c>
      <c r="D13" s="15">
        <v>823</v>
      </c>
      <c r="E13" s="15">
        <v>961</v>
      </c>
      <c r="F13" s="15">
        <v>1159</v>
      </c>
      <c r="G13" s="15">
        <v>1347</v>
      </c>
      <c r="H13" s="15">
        <v>732</v>
      </c>
      <c r="I13" s="15">
        <v>929</v>
      </c>
      <c r="J13" s="15">
        <v>1113</v>
      </c>
      <c r="K13" s="15">
        <v>1288</v>
      </c>
      <c r="L13" s="15">
        <v>1535</v>
      </c>
      <c r="M13" s="15">
        <v>1765</v>
      </c>
      <c r="N13" s="15">
        <v>937</v>
      </c>
      <c r="O13" s="15">
        <v>1198</v>
      </c>
      <c r="P13" s="15">
        <v>1444</v>
      </c>
      <c r="Q13" s="15">
        <v>1676</v>
      </c>
      <c r="R13" s="15">
        <v>2000</v>
      </c>
      <c r="S13" s="15">
        <v>2301</v>
      </c>
      <c r="T13" s="15">
        <v>1314</v>
      </c>
      <c r="U13" s="15">
        <v>1664</v>
      </c>
      <c r="V13" s="15">
        <v>1994</v>
      </c>
      <c r="W13" s="15">
        <v>2309</v>
      </c>
      <c r="X13" s="15">
        <v>2753</v>
      </c>
      <c r="Y13" s="15">
        <v>3171</v>
      </c>
    </row>
    <row r="14" spans="1:25" s="17" customFormat="1" ht="10.5" hidden="1" x14ac:dyDescent="0.15">
      <c r="A14" s="16" t="s">
        <v>12</v>
      </c>
      <c r="B14" s="17">
        <v>1.282</v>
      </c>
      <c r="C14" s="17">
        <v>1.2824</v>
      </c>
      <c r="D14" s="17">
        <v>1.2827</v>
      </c>
      <c r="E14" s="17">
        <v>1.2830999999999999</v>
      </c>
      <c r="F14" s="17">
        <v>1.2922</v>
      </c>
      <c r="G14" s="17">
        <v>1.3012999999999999</v>
      </c>
      <c r="H14" s="17">
        <v>1.2786</v>
      </c>
      <c r="I14" s="17">
        <v>1.2846</v>
      </c>
      <c r="J14" s="17">
        <v>1.2907</v>
      </c>
      <c r="K14" s="17">
        <v>1.2967</v>
      </c>
      <c r="L14" s="17">
        <v>1.3169</v>
      </c>
      <c r="M14" s="17">
        <v>1.3371</v>
      </c>
      <c r="N14" s="17">
        <v>1.3</v>
      </c>
      <c r="O14" s="17">
        <v>1.3098000000000001</v>
      </c>
      <c r="P14" s="17">
        <v>1.3197000000000001</v>
      </c>
      <c r="Q14" s="17">
        <v>1.3294999999999999</v>
      </c>
      <c r="R14" s="17">
        <v>1.3391999999999999</v>
      </c>
      <c r="S14" s="17">
        <v>1.3488</v>
      </c>
      <c r="T14" s="17">
        <v>1.3159000000000001</v>
      </c>
      <c r="U14" s="17">
        <v>1.3245</v>
      </c>
      <c r="V14" s="17">
        <v>1.3331</v>
      </c>
      <c r="W14" s="17">
        <v>1.3416999999999999</v>
      </c>
      <c r="X14" s="17">
        <v>1.3514999999999999</v>
      </c>
      <c r="Y14" s="17">
        <v>1.3612</v>
      </c>
    </row>
    <row r="15" spans="1:25" hidden="1" x14ac:dyDescent="0.2">
      <c r="A15" s="18"/>
    </row>
    <row r="16" spans="1:25" ht="13.5" thickBot="1" x14ac:dyDescent="0.25">
      <c r="A16" s="18"/>
    </row>
    <row r="17" spans="1:25" ht="13.5" thickBot="1" x14ac:dyDescent="0.25">
      <c r="A17" s="19" t="s">
        <v>13</v>
      </c>
      <c r="B17" s="69">
        <v>11</v>
      </c>
      <c r="C17" s="70"/>
      <c r="D17" s="70"/>
      <c r="E17" s="70"/>
      <c r="F17" s="70"/>
      <c r="G17" s="71"/>
      <c r="H17" s="69">
        <v>21</v>
      </c>
      <c r="I17" s="70"/>
      <c r="J17" s="70"/>
      <c r="K17" s="70"/>
      <c r="L17" s="70"/>
      <c r="M17" s="71"/>
      <c r="N17" s="69">
        <v>22</v>
      </c>
      <c r="O17" s="70"/>
      <c r="P17" s="70"/>
      <c r="Q17" s="70"/>
      <c r="R17" s="70"/>
      <c r="S17" s="71"/>
      <c r="T17" s="72">
        <v>33</v>
      </c>
      <c r="U17" s="73"/>
      <c r="V17" s="73"/>
      <c r="W17" s="73"/>
      <c r="X17" s="73"/>
      <c r="Y17" s="74"/>
    </row>
    <row r="18" spans="1:25" x14ac:dyDescent="0.2">
      <c r="A18" s="20" t="s">
        <v>14</v>
      </c>
      <c r="B18" s="43">
        <v>300</v>
      </c>
      <c r="C18" s="45">
        <v>400</v>
      </c>
      <c r="D18" s="44">
        <v>500</v>
      </c>
      <c r="E18" s="44">
        <v>600</v>
      </c>
      <c r="F18" s="44">
        <v>750</v>
      </c>
      <c r="G18" s="46">
        <v>900</v>
      </c>
      <c r="H18" s="43">
        <v>300</v>
      </c>
      <c r="I18" s="45">
        <v>400</v>
      </c>
      <c r="J18" s="44">
        <v>500</v>
      </c>
      <c r="K18" s="44">
        <v>600</v>
      </c>
      <c r="L18" s="44">
        <v>750</v>
      </c>
      <c r="M18" s="46">
        <v>900</v>
      </c>
      <c r="N18" s="43">
        <v>300</v>
      </c>
      <c r="O18" s="45">
        <v>400</v>
      </c>
      <c r="P18" s="44">
        <v>500</v>
      </c>
      <c r="Q18" s="44">
        <v>600</v>
      </c>
      <c r="R18" s="44">
        <v>750</v>
      </c>
      <c r="S18" s="46">
        <v>900</v>
      </c>
      <c r="T18" s="43">
        <v>300</v>
      </c>
      <c r="U18" s="45">
        <v>400</v>
      </c>
      <c r="V18" s="44">
        <v>500</v>
      </c>
      <c r="W18" s="44">
        <v>600</v>
      </c>
      <c r="X18" s="44">
        <v>750</v>
      </c>
      <c r="Y18" s="46">
        <v>900</v>
      </c>
    </row>
    <row r="19" spans="1:25" ht="13.5" thickBot="1" x14ac:dyDescent="0.25">
      <c r="A19" s="21" t="s">
        <v>15</v>
      </c>
      <c r="B19" s="22" t="s">
        <v>16</v>
      </c>
      <c r="C19" s="23" t="s">
        <v>16</v>
      </c>
      <c r="D19" s="23" t="s">
        <v>16</v>
      </c>
      <c r="E19" s="23" t="s">
        <v>16</v>
      </c>
      <c r="F19" s="23" t="s">
        <v>16</v>
      </c>
      <c r="G19" s="24" t="s">
        <v>16</v>
      </c>
      <c r="H19" s="22" t="s">
        <v>16</v>
      </c>
      <c r="I19" s="23" t="s">
        <v>16</v>
      </c>
      <c r="J19" s="23" t="s">
        <v>16</v>
      </c>
      <c r="K19" s="23" t="s">
        <v>16</v>
      </c>
      <c r="L19" s="23" t="s">
        <v>16</v>
      </c>
      <c r="M19" s="24" t="s">
        <v>16</v>
      </c>
      <c r="N19" s="22" t="s">
        <v>16</v>
      </c>
      <c r="O19" s="23" t="s">
        <v>16</v>
      </c>
      <c r="P19" s="23" t="s">
        <v>16</v>
      </c>
      <c r="Q19" s="23" t="s">
        <v>16</v>
      </c>
      <c r="R19" s="23" t="s">
        <v>16</v>
      </c>
      <c r="S19" s="24" t="s">
        <v>16</v>
      </c>
      <c r="T19" s="22" t="s">
        <v>16</v>
      </c>
      <c r="U19" s="23" t="s">
        <v>16</v>
      </c>
      <c r="V19" s="23" t="s">
        <v>16</v>
      </c>
      <c r="W19" s="23" t="s">
        <v>16</v>
      </c>
      <c r="X19" s="23" t="s">
        <v>16</v>
      </c>
      <c r="Y19" s="24" t="s">
        <v>16</v>
      </c>
    </row>
    <row r="20" spans="1:25" x14ac:dyDescent="0.2">
      <c r="A20" s="25">
        <v>400</v>
      </c>
      <c r="B20" s="29">
        <f>ROUND((B$13*($E$8/50)^B$14)*$A20/1000,0)</f>
        <v>212</v>
      </c>
      <c r="C20" s="30">
        <f t="shared" ref="C20:Y33" si="0">ROUND((C$13*($E$8/50)^C$14)*$A20/1000,0)</f>
        <v>272</v>
      </c>
      <c r="D20" s="30">
        <f t="shared" si="0"/>
        <v>329</v>
      </c>
      <c r="E20" s="30">
        <f t="shared" si="0"/>
        <v>384</v>
      </c>
      <c r="F20" s="30">
        <f>ROUND((F$13*($E$8/50)^F$14)*$A20/1000,0)</f>
        <v>464</v>
      </c>
      <c r="G20" s="31">
        <f t="shared" si="0"/>
        <v>539</v>
      </c>
      <c r="H20" s="29">
        <f t="shared" si="0"/>
        <v>293</v>
      </c>
      <c r="I20" s="30">
        <f t="shared" si="0"/>
        <v>372</v>
      </c>
      <c r="J20" s="30">
        <f t="shared" si="0"/>
        <v>445</v>
      </c>
      <c r="K20" s="30">
        <f t="shared" si="0"/>
        <v>515</v>
      </c>
      <c r="L20" s="30">
        <f t="shared" si="0"/>
        <v>614</v>
      </c>
      <c r="M20" s="32">
        <f t="shared" si="0"/>
        <v>706</v>
      </c>
      <c r="N20" s="29">
        <f t="shared" si="0"/>
        <v>375</v>
      </c>
      <c r="O20" s="30">
        <f t="shared" si="0"/>
        <v>479</v>
      </c>
      <c r="P20" s="30">
        <f t="shared" si="0"/>
        <v>578</v>
      </c>
      <c r="Q20" s="30">
        <f t="shared" si="0"/>
        <v>670</v>
      </c>
      <c r="R20" s="30">
        <f t="shared" si="0"/>
        <v>800</v>
      </c>
      <c r="S20" s="32">
        <f t="shared" si="0"/>
        <v>920</v>
      </c>
      <c r="T20" s="33">
        <f t="shared" si="0"/>
        <v>526</v>
      </c>
      <c r="U20" s="30">
        <f t="shared" si="0"/>
        <v>666</v>
      </c>
      <c r="V20" s="30">
        <f t="shared" si="0"/>
        <v>798</v>
      </c>
      <c r="W20" s="30">
        <f t="shared" si="0"/>
        <v>924</v>
      </c>
      <c r="X20" s="30">
        <f t="shared" si="0"/>
        <v>1101</v>
      </c>
      <c r="Y20" s="32">
        <f t="shared" si="0"/>
        <v>1268</v>
      </c>
    </row>
    <row r="21" spans="1:25" x14ac:dyDescent="0.2">
      <c r="A21" s="34">
        <v>500</v>
      </c>
      <c r="B21" s="26">
        <f t="shared" ref="B21:Q36" si="1">ROUND((B$13*($E$8/50)^B$14)*$A21/1000,0)</f>
        <v>265</v>
      </c>
      <c r="C21" s="27">
        <f t="shared" si="1"/>
        <v>340</v>
      </c>
      <c r="D21" s="27">
        <f t="shared" si="1"/>
        <v>412</v>
      </c>
      <c r="E21" s="27">
        <f t="shared" si="1"/>
        <v>481</v>
      </c>
      <c r="F21" s="27">
        <f t="shared" si="1"/>
        <v>580</v>
      </c>
      <c r="G21" s="28">
        <f t="shared" si="1"/>
        <v>674</v>
      </c>
      <c r="H21" s="26">
        <f t="shared" si="1"/>
        <v>366</v>
      </c>
      <c r="I21" s="27">
        <f t="shared" si="1"/>
        <v>465</v>
      </c>
      <c r="J21" s="27">
        <f t="shared" si="1"/>
        <v>557</v>
      </c>
      <c r="K21" s="27">
        <f t="shared" si="1"/>
        <v>644</v>
      </c>
      <c r="L21" s="27">
        <f t="shared" si="1"/>
        <v>768</v>
      </c>
      <c r="M21" s="35">
        <f t="shared" si="1"/>
        <v>883</v>
      </c>
      <c r="N21" s="26">
        <f t="shared" si="1"/>
        <v>469</v>
      </c>
      <c r="O21" s="27">
        <f t="shared" si="1"/>
        <v>599</v>
      </c>
      <c r="P21" s="27">
        <f t="shared" si="1"/>
        <v>722</v>
      </c>
      <c r="Q21" s="27">
        <f t="shared" si="1"/>
        <v>838</v>
      </c>
      <c r="R21" s="27">
        <f t="shared" si="0"/>
        <v>1000</v>
      </c>
      <c r="S21" s="35">
        <f t="shared" si="0"/>
        <v>1151</v>
      </c>
      <c r="T21" s="36">
        <f t="shared" si="0"/>
        <v>657</v>
      </c>
      <c r="U21" s="27">
        <f t="shared" si="0"/>
        <v>832</v>
      </c>
      <c r="V21" s="27">
        <f t="shared" si="0"/>
        <v>997</v>
      </c>
      <c r="W21" s="27">
        <f t="shared" si="0"/>
        <v>1155</v>
      </c>
      <c r="X21" s="27">
        <f t="shared" si="0"/>
        <v>1377</v>
      </c>
      <c r="Y21" s="35">
        <f t="shared" si="0"/>
        <v>1586</v>
      </c>
    </row>
    <row r="22" spans="1:25" x14ac:dyDescent="0.2">
      <c r="A22" s="34">
        <v>600</v>
      </c>
      <c r="B22" s="26">
        <f t="shared" si="1"/>
        <v>317</v>
      </c>
      <c r="C22" s="27">
        <f t="shared" si="0"/>
        <v>408</v>
      </c>
      <c r="D22" s="27">
        <f t="shared" si="0"/>
        <v>494</v>
      </c>
      <c r="E22" s="27">
        <f t="shared" si="0"/>
        <v>577</v>
      </c>
      <c r="F22" s="27">
        <f t="shared" si="0"/>
        <v>695</v>
      </c>
      <c r="G22" s="28">
        <f t="shared" si="0"/>
        <v>808</v>
      </c>
      <c r="H22" s="26">
        <f t="shared" si="0"/>
        <v>439</v>
      </c>
      <c r="I22" s="27">
        <f t="shared" si="0"/>
        <v>557</v>
      </c>
      <c r="J22" s="27">
        <f t="shared" si="0"/>
        <v>668</v>
      </c>
      <c r="K22" s="27">
        <f t="shared" si="0"/>
        <v>773</v>
      </c>
      <c r="L22" s="27">
        <f t="shared" si="0"/>
        <v>921</v>
      </c>
      <c r="M22" s="35">
        <f t="shared" si="0"/>
        <v>1059</v>
      </c>
      <c r="N22" s="26">
        <f t="shared" si="0"/>
        <v>562</v>
      </c>
      <c r="O22" s="27">
        <f t="shared" si="0"/>
        <v>719</v>
      </c>
      <c r="P22" s="27">
        <f t="shared" si="0"/>
        <v>866</v>
      </c>
      <c r="Q22" s="27">
        <f t="shared" si="0"/>
        <v>1006</v>
      </c>
      <c r="R22" s="27">
        <f t="shared" si="0"/>
        <v>1200</v>
      </c>
      <c r="S22" s="35">
        <f t="shared" si="0"/>
        <v>1381</v>
      </c>
      <c r="T22" s="36">
        <f t="shared" si="0"/>
        <v>788</v>
      </c>
      <c r="U22" s="27">
        <f t="shared" si="0"/>
        <v>998</v>
      </c>
      <c r="V22" s="27">
        <f t="shared" si="0"/>
        <v>1196</v>
      </c>
      <c r="W22" s="27">
        <f t="shared" si="0"/>
        <v>1385</v>
      </c>
      <c r="X22" s="27">
        <f t="shared" si="0"/>
        <v>1652</v>
      </c>
      <c r="Y22" s="35">
        <f t="shared" si="0"/>
        <v>1903</v>
      </c>
    </row>
    <row r="23" spans="1:25" x14ac:dyDescent="0.2">
      <c r="A23" s="34">
        <v>700</v>
      </c>
      <c r="B23" s="26">
        <f t="shared" si="1"/>
        <v>370</v>
      </c>
      <c r="C23" s="27">
        <f t="shared" si="0"/>
        <v>476</v>
      </c>
      <c r="D23" s="27">
        <f t="shared" si="0"/>
        <v>576</v>
      </c>
      <c r="E23" s="27">
        <f t="shared" si="0"/>
        <v>673</v>
      </c>
      <c r="F23" s="27">
        <f t="shared" si="0"/>
        <v>811</v>
      </c>
      <c r="G23" s="28">
        <f t="shared" si="0"/>
        <v>943</v>
      </c>
      <c r="H23" s="26">
        <f t="shared" si="0"/>
        <v>512</v>
      </c>
      <c r="I23" s="27">
        <f t="shared" si="0"/>
        <v>650</v>
      </c>
      <c r="J23" s="27">
        <f t="shared" si="0"/>
        <v>779</v>
      </c>
      <c r="K23" s="27">
        <f t="shared" si="0"/>
        <v>902</v>
      </c>
      <c r="L23" s="27">
        <f t="shared" si="0"/>
        <v>1075</v>
      </c>
      <c r="M23" s="35">
        <f t="shared" si="0"/>
        <v>1236</v>
      </c>
      <c r="N23" s="26">
        <f t="shared" si="0"/>
        <v>656</v>
      </c>
      <c r="O23" s="27">
        <f t="shared" si="0"/>
        <v>839</v>
      </c>
      <c r="P23" s="27">
        <f t="shared" si="0"/>
        <v>1011</v>
      </c>
      <c r="Q23" s="27">
        <f t="shared" si="0"/>
        <v>1173</v>
      </c>
      <c r="R23" s="27">
        <f t="shared" si="0"/>
        <v>1400</v>
      </c>
      <c r="S23" s="35">
        <f t="shared" si="0"/>
        <v>1611</v>
      </c>
      <c r="T23" s="36">
        <f t="shared" si="0"/>
        <v>920</v>
      </c>
      <c r="U23" s="27">
        <f t="shared" si="0"/>
        <v>1165</v>
      </c>
      <c r="V23" s="27">
        <f t="shared" si="0"/>
        <v>1396</v>
      </c>
      <c r="W23" s="27">
        <f t="shared" si="0"/>
        <v>1616</v>
      </c>
      <c r="X23" s="27">
        <f t="shared" si="0"/>
        <v>1927</v>
      </c>
      <c r="Y23" s="35">
        <f t="shared" si="0"/>
        <v>2220</v>
      </c>
    </row>
    <row r="24" spans="1:25" x14ac:dyDescent="0.2">
      <c r="A24" s="34">
        <v>800</v>
      </c>
      <c r="B24" s="26">
        <f t="shared" si="1"/>
        <v>423</v>
      </c>
      <c r="C24" s="27">
        <f t="shared" si="0"/>
        <v>544</v>
      </c>
      <c r="D24" s="27">
        <f t="shared" si="0"/>
        <v>658</v>
      </c>
      <c r="E24" s="27">
        <f t="shared" si="0"/>
        <v>769</v>
      </c>
      <c r="F24" s="27">
        <f t="shared" si="0"/>
        <v>927</v>
      </c>
      <c r="G24" s="28">
        <f t="shared" si="0"/>
        <v>1078</v>
      </c>
      <c r="H24" s="26">
        <f t="shared" si="0"/>
        <v>586</v>
      </c>
      <c r="I24" s="27">
        <f t="shared" si="0"/>
        <v>743</v>
      </c>
      <c r="J24" s="27">
        <f t="shared" si="0"/>
        <v>890</v>
      </c>
      <c r="K24" s="27">
        <f t="shared" si="0"/>
        <v>1030</v>
      </c>
      <c r="L24" s="27">
        <f t="shared" si="0"/>
        <v>1228</v>
      </c>
      <c r="M24" s="35">
        <f t="shared" si="0"/>
        <v>1412</v>
      </c>
      <c r="N24" s="26">
        <f t="shared" si="0"/>
        <v>750</v>
      </c>
      <c r="O24" s="27">
        <f t="shared" si="0"/>
        <v>958</v>
      </c>
      <c r="P24" s="27">
        <f t="shared" si="0"/>
        <v>1155</v>
      </c>
      <c r="Q24" s="27">
        <f t="shared" si="0"/>
        <v>1341</v>
      </c>
      <c r="R24" s="27">
        <f t="shared" si="0"/>
        <v>1600</v>
      </c>
      <c r="S24" s="35">
        <f t="shared" si="0"/>
        <v>1841</v>
      </c>
      <c r="T24" s="36">
        <f t="shared" si="0"/>
        <v>1051</v>
      </c>
      <c r="U24" s="27">
        <f t="shared" si="0"/>
        <v>1331</v>
      </c>
      <c r="V24" s="27">
        <f t="shared" si="0"/>
        <v>1595</v>
      </c>
      <c r="W24" s="27">
        <f t="shared" si="0"/>
        <v>1847</v>
      </c>
      <c r="X24" s="27">
        <f t="shared" si="0"/>
        <v>2202</v>
      </c>
      <c r="Y24" s="35">
        <f t="shared" si="0"/>
        <v>2537</v>
      </c>
    </row>
    <row r="25" spans="1:25" x14ac:dyDescent="0.2">
      <c r="A25" s="34">
        <v>900</v>
      </c>
      <c r="B25" s="26">
        <f t="shared" si="1"/>
        <v>476</v>
      </c>
      <c r="C25" s="27">
        <f t="shared" si="0"/>
        <v>612</v>
      </c>
      <c r="D25" s="27">
        <f t="shared" si="0"/>
        <v>741</v>
      </c>
      <c r="E25" s="27">
        <f t="shared" si="0"/>
        <v>865</v>
      </c>
      <c r="F25" s="27">
        <f t="shared" si="0"/>
        <v>1043</v>
      </c>
      <c r="G25" s="28">
        <f t="shared" si="0"/>
        <v>1212</v>
      </c>
      <c r="H25" s="26">
        <f t="shared" si="0"/>
        <v>659</v>
      </c>
      <c r="I25" s="27">
        <f t="shared" si="0"/>
        <v>836</v>
      </c>
      <c r="J25" s="27">
        <f t="shared" si="0"/>
        <v>1002</v>
      </c>
      <c r="K25" s="27">
        <f t="shared" si="0"/>
        <v>1159</v>
      </c>
      <c r="L25" s="27">
        <f t="shared" si="0"/>
        <v>1382</v>
      </c>
      <c r="M25" s="35">
        <f t="shared" si="0"/>
        <v>1589</v>
      </c>
      <c r="N25" s="26">
        <f t="shared" si="0"/>
        <v>843</v>
      </c>
      <c r="O25" s="27">
        <f t="shared" si="0"/>
        <v>1078</v>
      </c>
      <c r="P25" s="27">
        <f t="shared" si="0"/>
        <v>1300</v>
      </c>
      <c r="Q25" s="27">
        <f t="shared" si="0"/>
        <v>1508</v>
      </c>
      <c r="R25" s="27">
        <f t="shared" si="0"/>
        <v>1800</v>
      </c>
      <c r="S25" s="35">
        <f t="shared" si="0"/>
        <v>2071</v>
      </c>
      <c r="T25" s="36">
        <f t="shared" si="0"/>
        <v>1183</v>
      </c>
      <c r="U25" s="27">
        <f t="shared" si="0"/>
        <v>1498</v>
      </c>
      <c r="V25" s="27">
        <f t="shared" si="0"/>
        <v>1795</v>
      </c>
      <c r="W25" s="27">
        <f t="shared" si="0"/>
        <v>2078</v>
      </c>
      <c r="X25" s="27">
        <f t="shared" si="0"/>
        <v>2478</v>
      </c>
      <c r="Y25" s="35">
        <f t="shared" si="0"/>
        <v>2854</v>
      </c>
    </row>
    <row r="26" spans="1:25" x14ac:dyDescent="0.2">
      <c r="A26" s="34">
        <v>1000</v>
      </c>
      <c r="B26" s="26">
        <f t="shared" si="1"/>
        <v>529</v>
      </c>
      <c r="C26" s="27">
        <f t="shared" si="0"/>
        <v>680</v>
      </c>
      <c r="D26" s="27">
        <f t="shared" si="0"/>
        <v>823</v>
      </c>
      <c r="E26" s="27">
        <f t="shared" si="0"/>
        <v>961</v>
      </c>
      <c r="F26" s="27">
        <f t="shared" si="0"/>
        <v>1159</v>
      </c>
      <c r="G26" s="28">
        <f t="shared" si="0"/>
        <v>1347</v>
      </c>
      <c r="H26" s="26">
        <f t="shared" si="0"/>
        <v>732</v>
      </c>
      <c r="I26" s="27">
        <f t="shared" si="0"/>
        <v>929</v>
      </c>
      <c r="J26" s="27">
        <f t="shared" si="0"/>
        <v>1113</v>
      </c>
      <c r="K26" s="27">
        <f t="shared" si="0"/>
        <v>1288</v>
      </c>
      <c r="L26" s="27">
        <f t="shared" si="0"/>
        <v>1535</v>
      </c>
      <c r="M26" s="35">
        <f t="shared" si="0"/>
        <v>1765</v>
      </c>
      <c r="N26" s="26">
        <f t="shared" si="0"/>
        <v>937</v>
      </c>
      <c r="O26" s="27">
        <f t="shared" si="0"/>
        <v>1198</v>
      </c>
      <c r="P26" s="27">
        <f t="shared" si="0"/>
        <v>1444</v>
      </c>
      <c r="Q26" s="27">
        <f t="shared" si="0"/>
        <v>1676</v>
      </c>
      <c r="R26" s="27">
        <f t="shared" si="0"/>
        <v>2000</v>
      </c>
      <c r="S26" s="35">
        <f t="shared" si="0"/>
        <v>2301</v>
      </c>
      <c r="T26" s="36">
        <f t="shared" si="0"/>
        <v>1314</v>
      </c>
      <c r="U26" s="27">
        <f t="shared" si="0"/>
        <v>1664</v>
      </c>
      <c r="V26" s="27">
        <f t="shared" si="0"/>
        <v>1994</v>
      </c>
      <c r="W26" s="27">
        <f t="shared" si="0"/>
        <v>2309</v>
      </c>
      <c r="X26" s="27">
        <f t="shared" si="0"/>
        <v>2753</v>
      </c>
      <c r="Y26" s="35">
        <f t="shared" si="0"/>
        <v>3171</v>
      </c>
    </row>
    <row r="27" spans="1:25" x14ac:dyDescent="0.2">
      <c r="A27" s="34">
        <v>1100</v>
      </c>
      <c r="B27" s="26">
        <f t="shared" si="1"/>
        <v>582</v>
      </c>
      <c r="C27" s="27">
        <f t="shared" si="0"/>
        <v>748</v>
      </c>
      <c r="D27" s="27">
        <f t="shared" si="0"/>
        <v>905</v>
      </c>
      <c r="E27" s="27">
        <f t="shared" si="0"/>
        <v>1057</v>
      </c>
      <c r="F27" s="27">
        <f t="shared" si="0"/>
        <v>1275</v>
      </c>
      <c r="G27" s="28">
        <f t="shared" si="0"/>
        <v>1482</v>
      </c>
      <c r="H27" s="26">
        <f t="shared" si="0"/>
        <v>805</v>
      </c>
      <c r="I27" s="27">
        <f t="shared" si="0"/>
        <v>1022</v>
      </c>
      <c r="J27" s="27">
        <f t="shared" si="0"/>
        <v>1224</v>
      </c>
      <c r="K27" s="27">
        <f t="shared" si="0"/>
        <v>1417</v>
      </c>
      <c r="L27" s="27">
        <f t="shared" si="0"/>
        <v>1689</v>
      </c>
      <c r="M27" s="35">
        <f t="shared" si="0"/>
        <v>1942</v>
      </c>
      <c r="N27" s="26">
        <f t="shared" si="0"/>
        <v>1031</v>
      </c>
      <c r="O27" s="27">
        <f t="shared" si="0"/>
        <v>1318</v>
      </c>
      <c r="P27" s="27">
        <f t="shared" si="0"/>
        <v>1588</v>
      </c>
      <c r="Q27" s="27">
        <f t="shared" si="0"/>
        <v>1844</v>
      </c>
      <c r="R27" s="27">
        <f t="shared" si="0"/>
        <v>2200</v>
      </c>
      <c r="S27" s="35">
        <f t="shared" si="0"/>
        <v>2531</v>
      </c>
      <c r="T27" s="36">
        <f t="shared" si="0"/>
        <v>1445</v>
      </c>
      <c r="U27" s="27">
        <f t="shared" si="0"/>
        <v>1830</v>
      </c>
      <c r="V27" s="27">
        <f t="shared" si="0"/>
        <v>2193</v>
      </c>
      <c r="W27" s="27">
        <f t="shared" si="0"/>
        <v>2540</v>
      </c>
      <c r="X27" s="27">
        <f t="shared" si="0"/>
        <v>3028</v>
      </c>
      <c r="Y27" s="35">
        <f t="shared" si="0"/>
        <v>3488</v>
      </c>
    </row>
    <row r="28" spans="1:25" x14ac:dyDescent="0.2">
      <c r="A28" s="34">
        <v>1200</v>
      </c>
      <c r="B28" s="26">
        <f t="shared" si="1"/>
        <v>635</v>
      </c>
      <c r="C28" s="27">
        <f t="shared" si="0"/>
        <v>816</v>
      </c>
      <c r="D28" s="27">
        <f t="shared" si="0"/>
        <v>988</v>
      </c>
      <c r="E28" s="27">
        <f t="shared" si="0"/>
        <v>1153</v>
      </c>
      <c r="F28" s="27">
        <f t="shared" si="0"/>
        <v>1391</v>
      </c>
      <c r="G28" s="28">
        <f t="shared" si="0"/>
        <v>1616</v>
      </c>
      <c r="H28" s="26">
        <f t="shared" si="0"/>
        <v>878</v>
      </c>
      <c r="I28" s="27">
        <f t="shared" si="0"/>
        <v>1115</v>
      </c>
      <c r="J28" s="27">
        <f t="shared" si="0"/>
        <v>1336</v>
      </c>
      <c r="K28" s="27">
        <f t="shared" si="0"/>
        <v>1546</v>
      </c>
      <c r="L28" s="27">
        <f t="shared" si="0"/>
        <v>1842</v>
      </c>
      <c r="M28" s="35">
        <f t="shared" si="0"/>
        <v>2118</v>
      </c>
      <c r="N28" s="26">
        <f t="shared" si="0"/>
        <v>1124</v>
      </c>
      <c r="O28" s="27">
        <f t="shared" si="0"/>
        <v>1438</v>
      </c>
      <c r="P28" s="27">
        <f t="shared" si="0"/>
        <v>1733</v>
      </c>
      <c r="Q28" s="27">
        <f t="shared" si="0"/>
        <v>2011</v>
      </c>
      <c r="R28" s="27">
        <f t="shared" si="0"/>
        <v>2400</v>
      </c>
      <c r="S28" s="35">
        <f t="shared" si="0"/>
        <v>2761</v>
      </c>
      <c r="T28" s="36">
        <f t="shared" si="0"/>
        <v>1577</v>
      </c>
      <c r="U28" s="27">
        <f t="shared" si="0"/>
        <v>1997</v>
      </c>
      <c r="V28" s="27">
        <f t="shared" si="0"/>
        <v>2393</v>
      </c>
      <c r="W28" s="27">
        <f t="shared" si="0"/>
        <v>2771</v>
      </c>
      <c r="X28" s="27">
        <f t="shared" si="0"/>
        <v>3304</v>
      </c>
      <c r="Y28" s="35">
        <f t="shared" si="0"/>
        <v>3805</v>
      </c>
    </row>
    <row r="29" spans="1:25" x14ac:dyDescent="0.2">
      <c r="A29" s="34">
        <v>1300</v>
      </c>
      <c r="B29" s="26">
        <f t="shared" si="1"/>
        <v>688</v>
      </c>
      <c r="C29" s="27">
        <f t="shared" si="1"/>
        <v>884</v>
      </c>
      <c r="D29" s="27">
        <f t="shared" si="1"/>
        <v>1070</v>
      </c>
      <c r="E29" s="27">
        <f t="shared" si="1"/>
        <v>1249</v>
      </c>
      <c r="F29" s="27">
        <f t="shared" si="1"/>
        <v>1507</v>
      </c>
      <c r="G29" s="28">
        <f t="shared" si="1"/>
        <v>1751</v>
      </c>
      <c r="H29" s="26">
        <f t="shared" si="1"/>
        <v>952</v>
      </c>
      <c r="I29" s="27">
        <f t="shared" si="1"/>
        <v>1208</v>
      </c>
      <c r="J29" s="27">
        <f t="shared" si="1"/>
        <v>1447</v>
      </c>
      <c r="K29" s="27">
        <f t="shared" si="1"/>
        <v>1674</v>
      </c>
      <c r="L29" s="27">
        <f t="shared" si="1"/>
        <v>1996</v>
      </c>
      <c r="M29" s="35">
        <f t="shared" si="1"/>
        <v>2295</v>
      </c>
      <c r="N29" s="26">
        <f t="shared" si="1"/>
        <v>1218</v>
      </c>
      <c r="O29" s="27">
        <f t="shared" si="1"/>
        <v>1557</v>
      </c>
      <c r="P29" s="27">
        <f t="shared" si="1"/>
        <v>1877</v>
      </c>
      <c r="Q29" s="27">
        <f t="shared" si="1"/>
        <v>2179</v>
      </c>
      <c r="R29" s="27">
        <f t="shared" si="0"/>
        <v>2600</v>
      </c>
      <c r="S29" s="35">
        <f t="shared" si="0"/>
        <v>2991</v>
      </c>
      <c r="T29" s="36">
        <f t="shared" si="0"/>
        <v>1708</v>
      </c>
      <c r="U29" s="27">
        <f t="shared" si="0"/>
        <v>2163</v>
      </c>
      <c r="V29" s="27">
        <f t="shared" si="0"/>
        <v>2592</v>
      </c>
      <c r="W29" s="27">
        <f t="shared" si="0"/>
        <v>3002</v>
      </c>
      <c r="X29" s="27">
        <f t="shared" si="0"/>
        <v>3579</v>
      </c>
      <c r="Y29" s="35">
        <f t="shared" si="0"/>
        <v>4122</v>
      </c>
    </row>
    <row r="30" spans="1:25" x14ac:dyDescent="0.2">
      <c r="A30" s="34">
        <v>1400</v>
      </c>
      <c r="B30" s="26">
        <f t="shared" si="1"/>
        <v>741</v>
      </c>
      <c r="C30" s="27">
        <f t="shared" si="1"/>
        <v>952</v>
      </c>
      <c r="D30" s="27">
        <f t="shared" si="1"/>
        <v>1152</v>
      </c>
      <c r="E30" s="27">
        <f t="shared" si="1"/>
        <v>1345</v>
      </c>
      <c r="F30" s="27">
        <f t="shared" si="1"/>
        <v>1623</v>
      </c>
      <c r="G30" s="28">
        <f t="shared" si="1"/>
        <v>1886</v>
      </c>
      <c r="H30" s="26">
        <f t="shared" si="1"/>
        <v>1025</v>
      </c>
      <c r="I30" s="27">
        <f t="shared" si="1"/>
        <v>1301</v>
      </c>
      <c r="J30" s="27">
        <f t="shared" si="1"/>
        <v>1558</v>
      </c>
      <c r="K30" s="27">
        <f t="shared" si="1"/>
        <v>1803</v>
      </c>
      <c r="L30" s="27">
        <f t="shared" si="1"/>
        <v>2149</v>
      </c>
      <c r="M30" s="35">
        <f t="shared" si="1"/>
        <v>2471</v>
      </c>
      <c r="N30" s="26">
        <f t="shared" si="1"/>
        <v>1312</v>
      </c>
      <c r="O30" s="27">
        <f t="shared" si="1"/>
        <v>1677</v>
      </c>
      <c r="P30" s="27">
        <f t="shared" si="1"/>
        <v>2022</v>
      </c>
      <c r="Q30" s="27">
        <f t="shared" si="1"/>
        <v>2346</v>
      </c>
      <c r="R30" s="27">
        <f t="shared" si="0"/>
        <v>2800</v>
      </c>
      <c r="S30" s="35">
        <f t="shared" si="0"/>
        <v>3221</v>
      </c>
      <c r="T30" s="36">
        <f t="shared" si="0"/>
        <v>1840</v>
      </c>
      <c r="U30" s="27">
        <f t="shared" si="0"/>
        <v>2330</v>
      </c>
      <c r="V30" s="27">
        <f t="shared" si="0"/>
        <v>2792</v>
      </c>
      <c r="W30" s="27">
        <f t="shared" si="0"/>
        <v>3233</v>
      </c>
      <c r="X30" s="27">
        <f t="shared" si="0"/>
        <v>3854</v>
      </c>
      <c r="Y30" s="35">
        <f t="shared" si="0"/>
        <v>4439</v>
      </c>
    </row>
    <row r="31" spans="1:25" x14ac:dyDescent="0.2">
      <c r="A31" s="34">
        <v>1500</v>
      </c>
      <c r="B31" s="26">
        <f t="shared" si="1"/>
        <v>794</v>
      </c>
      <c r="C31" s="27">
        <f t="shared" si="1"/>
        <v>1020</v>
      </c>
      <c r="D31" s="27">
        <f t="shared" si="1"/>
        <v>1235</v>
      </c>
      <c r="E31" s="27">
        <f t="shared" si="1"/>
        <v>1442</v>
      </c>
      <c r="F31" s="27">
        <f t="shared" si="1"/>
        <v>1739</v>
      </c>
      <c r="G31" s="28">
        <f t="shared" si="1"/>
        <v>2021</v>
      </c>
      <c r="H31" s="26">
        <f t="shared" si="1"/>
        <v>1098</v>
      </c>
      <c r="I31" s="27">
        <f t="shared" si="1"/>
        <v>1394</v>
      </c>
      <c r="J31" s="27">
        <f t="shared" si="1"/>
        <v>1670</v>
      </c>
      <c r="K31" s="27">
        <f t="shared" si="1"/>
        <v>1932</v>
      </c>
      <c r="L31" s="27">
        <f t="shared" si="1"/>
        <v>2303</v>
      </c>
      <c r="M31" s="35">
        <f t="shared" si="1"/>
        <v>2648</v>
      </c>
      <c r="N31" s="26">
        <f t="shared" si="1"/>
        <v>1406</v>
      </c>
      <c r="O31" s="27">
        <f t="shared" si="1"/>
        <v>1797</v>
      </c>
      <c r="P31" s="27">
        <f t="shared" si="1"/>
        <v>2166</v>
      </c>
      <c r="Q31" s="27">
        <f t="shared" si="1"/>
        <v>2514</v>
      </c>
      <c r="R31" s="27">
        <f t="shared" si="0"/>
        <v>3000</v>
      </c>
      <c r="S31" s="35">
        <f t="shared" si="0"/>
        <v>3452</v>
      </c>
      <c r="T31" s="36">
        <f t="shared" si="0"/>
        <v>1971</v>
      </c>
      <c r="U31" s="27">
        <f t="shared" si="0"/>
        <v>2496</v>
      </c>
      <c r="V31" s="27">
        <f t="shared" si="0"/>
        <v>2991</v>
      </c>
      <c r="W31" s="27">
        <f t="shared" si="0"/>
        <v>3464</v>
      </c>
      <c r="X31" s="27">
        <f t="shared" si="0"/>
        <v>4130</v>
      </c>
      <c r="Y31" s="35">
        <f t="shared" si="0"/>
        <v>4757</v>
      </c>
    </row>
    <row r="32" spans="1:25" x14ac:dyDescent="0.2">
      <c r="A32" s="34">
        <v>1600</v>
      </c>
      <c r="B32" s="26">
        <f t="shared" si="1"/>
        <v>846</v>
      </c>
      <c r="C32" s="27">
        <f t="shared" si="0"/>
        <v>1088</v>
      </c>
      <c r="D32" s="27">
        <f t="shared" si="0"/>
        <v>1317</v>
      </c>
      <c r="E32" s="27">
        <f t="shared" si="0"/>
        <v>1538</v>
      </c>
      <c r="F32" s="27">
        <f t="shared" si="0"/>
        <v>1854</v>
      </c>
      <c r="G32" s="28">
        <f t="shared" si="0"/>
        <v>2155</v>
      </c>
      <c r="H32" s="26">
        <f t="shared" si="0"/>
        <v>1171</v>
      </c>
      <c r="I32" s="27">
        <f t="shared" si="0"/>
        <v>1486</v>
      </c>
      <c r="J32" s="27">
        <f t="shared" si="0"/>
        <v>1781</v>
      </c>
      <c r="K32" s="27">
        <f t="shared" si="0"/>
        <v>2061</v>
      </c>
      <c r="L32" s="27">
        <f t="shared" si="0"/>
        <v>2456</v>
      </c>
      <c r="M32" s="35">
        <f t="shared" si="0"/>
        <v>2824</v>
      </c>
      <c r="N32" s="26">
        <f t="shared" si="0"/>
        <v>1499</v>
      </c>
      <c r="O32" s="27">
        <f t="shared" si="0"/>
        <v>1917</v>
      </c>
      <c r="P32" s="27">
        <f t="shared" si="0"/>
        <v>2310</v>
      </c>
      <c r="Q32" s="27">
        <f t="shared" si="0"/>
        <v>2682</v>
      </c>
      <c r="R32" s="27">
        <f t="shared" si="0"/>
        <v>3200</v>
      </c>
      <c r="S32" s="35">
        <f t="shared" si="0"/>
        <v>3682</v>
      </c>
      <c r="T32" s="36">
        <f t="shared" si="0"/>
        <v>2102</v>
      </c>
      <c r="U32" s="27">
        <f t="shared" si="0"/>
        <v>2662</v>
      </c>
      <c r="V32" s="27">
        <f t="shared" si="0"/>
        <v>3190</v>
      </c>
      <c r="W32" s="27">
        <f t="shared" si="0"/>
        <v>3694</v>
      </c>
      <c r="X32" s="27">
        <f t="shared" si="0"/>
        <v>4405</v>
      </c>
      <c r="Y32" s="35">
        <f t="shared" si="0"/>
        <v>5074</v>
      </c>
    </row>
    <row r="33" spans="1:25" x14ac:dyDescent="0.2">
      <c r="A33" s="34">
        <v>1800</v>
      </c>
      <c r="B33" s="26">
        <f t="shared" si="1"/>
        <v>952</v>
      </c>
      <c r="C33" s="27">
        <f t="shared" si="0"/>
        <v>1224</v>
      </c>
      <c r="D33" s="27">
        <f t="shared" si="0"/>
        <v>1481</v>
      </c>
      <c r="E33" s="27">
        <f t="shared" si="0"/>
        <v>1730</v>
      </c>
      <c r="F33" s="27">
        <f t="shared" si="0"/>
        <v>2086</v>
      </c>
      <c r="G33" s="28">
        <f t="shared" si="0"/>
        <v>2425</v>
      </c>
      <c r="H33" s="26">
        <f t="shared" si="0"/>
        <v>1318</v>
      </c>
      <c r="I33" s="27">
        <f t="shared" si="0"/>
        <v>1672</v>
      </c>
      <c r="J33" s="27">
        <f t="shared" si="0"/>
        <v>2003</v>
      </c>
      <c r="K33" s="27">
        <f t="shared" si="0"/>
        <v>2318</v>
      </c>
      <c r="L33" s="27">
        <f t="shared" si="0"/>
        <v>2763</v>
      </c>
      <c r="M33" s="35">
        <f t="shared" si="0"/>
        <v>3177</v>
      </c>
      <c r="N33" s="26">
        <f t="shared" si="0"/>
        <v>1687</v>
      </c>
      <c r="O33" s="27">
        <f t="shared" si="0"/>
        <v>2156</v>
      </c>
      <c r="P33" s="27">
        <f t="shared" si="0"/>
        <v>2599</v>
      </c>
      <c r="Q33" s="27">
        <f t="shared" si="0"/>
        <v>3017</v>
      </c>
      <c r="R33" s="27">
        <f t="shared" si="0"/>
        <v>3600</v>
      </c>
      <c r="S33" s="35">
        <f t="shared" si="0"/>
        <v>4142</v>
      </c>
      <c r="T33" s="36">
        <f t="shared" ref="T33:Y33" si="2">ROUND((T$13*($E$8/50)^T$14)*$A33/1000,0)</f>
        <v>2365</v>
      </c>
      <c r="U33" s="27">
        <f t="shared" si="2"/>
        <v>2995</v>
      </c>
      <c r="V33" s="27">
        <f t="shared" si="2"/>
        <v>3589</v>
      </c>
      <c r="W33" s="27">
        <f t="shared" si="2"/>
        <v>4156</v>
      </c>
      <c r="X33" s="27">
        <f t="shared" si="2"/>
        <v>4955</v>
      </c>
      <c r="Y33" s="35">
        <f t="shared" si="2"/>
        <v>5708</v>
      </c>
    </row>
    <row r="34" spans="1:25" x14ac:dyDescent="0.2">
      <c r="A34" s="34">
        <v>2000</v>
      </c>
      <c r="B34" s="26">
        <f t="shared" si="1"/>
        <v>1058</v>
      </c>
      <c r="C34" s="27">
        <f t="shared" si="1"/>
        <v>1360</v>
      </c>
      <c r="D34" s="27">
        <f t="shared" si="1"/>
        <v>1646</v>
      </c>
      <c r="E34" s="27">
        <f t="shared" si="1"/>
        <v>1922</v>
      </c>
      <c r="F34" s="27">
        <f t="shared" si="1"/>
        <v>2318</v>
      </c>
      <c r="G34" s="28">
        <f t="shared" si="1"/>
        <v>2694</v>
      </c>
      <c r="H34" s="26">
        <f t="shared" si="1"/>
        <v>1464</v>
      </c>
      <c r="I34" s="27">
        <f t="shared" si="1"/>
        <v>1858</v>
      </c>
      <c r="J34" s="27">
        <f t="shared" si="1"/>
        <v>2226</v>
      </c>
      <c r="K34" s="27">
        <f t="shared" si="1"/>
        <v>2576</v>
      </c>
      <c r="L34" s="27">
        <f t="shared" si="1"/>
        <v>3070</v>
      </c>
      <c r="M34" s="35">
        <f t="shared" si="1"/>
        <v>3530</v>
      </c>
      <c r="N34" s="26">
        <f t="shared" si="1"/>
        <v>1874</v>
      </c>
      <c r="O34" s="27">
        <f t="shared" si="1"/>
        <v>2396</v>
      </c>
      <c r="P34" s="27">
        <f t="shared" si="1"/>
        <v>2888</v>
      </c>
      <c r="Q34" s="27">
        <f t="shared" si="1"/>
        <v>3352</v>
      </c>
      <c r="R34" s="27">
        <f t="shared" ref="R34:Y36" si="3">ROUND((R$13*($E$8/50)^R$14)*$A34/1000,0)</f>
        <v>4000</v>
      </c>
      <c r="S34" s="35">
        <f t="shared" si="3"/>
        <v>4602</v>
      </c>
      <c r="T34" s="36">
        <f t="shared" si="3"/>
        <v>2628</v>
      </c>
      <c r="U34" s="27">
        <f t="shared" si="3"/>
        <v>3328</v>
      </c>
      <c r="V34" s="27">
        <f t="shared" si="3"/>
        <v>3988</v>
      </c>
      <c r="W34" s="27">
        <f t="shared" si="3"/>
        <v>4618</v>
      </c>
      <c r="X34" s="27">
        <f t="shared" si="3"/>
        <v>5506</v>
      </c>
      <c r="Y34" s="35">
        <f t="shared" si="3"/>
        <v>6342</v>
      </c>
    </row>
    <row r="35" spans="1:25" x14ac:dyDescent="0.2">
      <c r="A35" s="34">
        <v>2200</v>
      </c>
      <c r="B35" s="26">
        <v>0</v>
      </c>
      <c r="C35" s="27">
        <v>0</v>
      </c>
      <c r="D35" s="27">
        <v>0</v>
      </c>
      <c r="E35" s="27">
        <v>0</v>
      </c>
      <c r="F35" s="27">
        <v>0</v>
      </c>
      <c r="G35" s="28">
        <v>0</v>
      </c>
      <c r="H35" s="26">
        <f t="shared" si="1"/>
        <v>1610</v>
      </c>
      <c r="I35" s="27">
        <f t="shared" si="1"/>
        <v>2044</v>
      </c>
      <c r="J35" s="27">
        <f t="shared" si="1"/>
        <v>2449</v>
      </c>
      <c r="K35" s="27">
        <f t="shared" si="1"/>
        <v>2834</v>
      </c>
      <c r="L35" s="27">
        <f t="shared" si="1"/>
        <v>3377</v>
      </c>
      <c r="M35" s="35">
        <f t="shared" si="1"/>
        <v>3883</v>
      </c>
      <c r="N35" s="26">
        <f t="shared" si="1"/>
        <v>2061</v>
      </c>
      <c r="O35" s="27">
        <f t="shared" si="1"/>
        <v>2636</v>
      </c>
      <c r="P35" s="27">
        <f t="shared" si="1"/>
        <v>3177</v>
      </c>
      <c r="Q35" s="27">
        <f t="shared" si="1"/>
        <v>3687</v>
      </c>
      <c r="R35" s="27">
        <f t="shared" si="3"/>
        <v>4400</v>
      </c>
      <c r="S35" s="35">
        <f t="shared" si="3"/>
        <v>5062</v>
      </c>
      <c r="T35" s="36">
        <f t="shared" si="3"/>
        <v>2891</v>
      </c>
      <c r="U35" s="27">
        <f t="shared" si="3"/>
        <v>3661</v>
      </c>
      <c r="V35" s="27">
        <f t="shared" si="3"/>
        <v>4387</v>
      </c>
      <c r="W35" s="27">
        <v>0</v>
      </c>
      <c r="X35" s="27">
        <v>0</v>
      </c>
      <c r="Y35" s="35">
        <v>0</v>
      </c>
    </row>
    <row r="36" spans="1:25" x14ac:dyDescent="0.2">
      <c r="A36" s="34">
        <v>2400</v>
      </c>
      <c r="B36" s="26">
        <v>0</v>
      </c>
      <c r="C36" s="27">
        <v>0</v>
      </c>
      <c r="D36" s="27">
        <v>0</v>
      </c>
      <c r="E36" s="27">
        <v>0</v>
      </c>
      <c r="F36" s="27">
        <v>0</v>
      </c>
      <c r="G36" s="28">
        <v>0</v>
      </c>
      <c r="H36" s="26">
        <f t="shared" si="1"/>
        <v>1757</v>
      </c>
      <c r="I36" s="27">
        <f t="shared" si="1"/>
        <v>2230</v>
      </c>
      <c r="J36" s="27">
        <f t="shared" si="1"/>
        <v>2671</v>
      </c>
      <c r="K36" s="27">
        <f t="shared" si="1"/>
        <v>3091</v>
      </c>
      <c r="L36" s="27">
        <f t="shared" si="1"/>
        <v>3684</v>
      </c>
      <c r="M36" s="35">
        <f t="shared" si="1"/>
        <v>4236</v>
      </c>
      <c r="N36" s="26">
        <f t="shared" si="1"/>
        <v>2249</v>
      </c>
      <c r="O36" s="27">
        <f t="shared" si="1"/>
        <v>2875</v>
      </c>
      <c r="P36" s="27">
        <f t="shared" si="1"/>
        <v>3466</v>
      </c>
      <c r="Q36" s="27">
        <f t="shared" si="1"/>
        <v>4022</v>
      </c>
      <c r="R36" s="27">
        <f t="shared" si="3"/>
        <v>4800</v>
      </c>
      <c r="S36" s="35">
        <f t="shared" si="3"/>
        <v>5522</v>
      </c>
      <c r="T36" s="36">
        <f t="shared" si="3"/>
        <v>3154</v>
      </c>
      <c r="U36" s="27">
        <f t="shared" si="3"/>
        <v>3994</v>
      </c>
      <c r="V36" s="27">
        <f t="shared" si="3"/>
        <v>4786</v>
      </c>
      <c r="W36" s="27">
        <v>0</v>
      </c>
      <c r="X36" s="27">
        <v>0</v>
      </c>
      <c r="Y36" s="35">
        <v>0</v>
      </c>
    </row>
    <row r="37" spans="1:25" x14ac:dyDescent="0.2">
      <c r="A37" s="34">
        <v>2600</v>
      </c>
      <c r="B37" s="26">
        <v>0</v>
      </c>
      <c r="C37" s="27">
        <v>0</v>
      </c>
      <c r="D37" s="27">
        <v>0</v>
      </c>
      <c r="E37" s="27">
        <v>0</v>
      </c>
      <c r="F37" s="27">
        <v>0</v>
      </c>
      <c r="G37" s="28">
        <v>0</v>
      </c>
      <c r="H37" s="26">
        <f t="shared" ref="H37:V39" si="4">ROUND((H$13*($E$8/50)^H$14)*$A37/1000,0)</f>
        <v>1903</v>
      </c>
      <c r="I37" s="27">
        <f t="shared" si="4"/>
        <v>2415</v>
      </c>
      <c r="J37" s="27">
        <f t="shared" si="4"/>
        <v>2894</v>
      </c>
      <c r="K37" s="27">
        <f t="shared" si="4"/>
        <v>3349</v>
      </c>
      <c r="L37" s="27">
        <f t="shared" si="4"/>
        <v>3991</v>
      </c>
      <c r="M37" s="35">
        <f t="shared" si="4"/>
        <v>4589</v>
      </c>
      <c r="N37" s="26">
        <f t="shared" si="4"/>
        <v>2436</v>
      </c>
      <c r="O37" s="27">
        <f t="shared" si="4"/>
        <v>3115</v>
      </c>
      <c r="P37" s="27">
        <f t="shared" si="4"/>
        <v>3754</v>
      </c>
      <c r="Q37" s="27">
        <f t="shared" si="4"/>
        <v>4358</v>
      </c>
      <c r="R37" s="27">
        <f t="shared" si="4"/>
        <v>5200</v>
      </c>
      <c r="S37" s="35">
        <f t="shared" si="4"/>
        <v>5983</v>
      </c>
      <c r="T37" s="36">
        <f t="shared" si="4"/>
        <v>3416</v>
      </c>
      <c r="U37" s="27">
        <f t="shared" si="4"/>
        <v>4326</v>
      </c>
      <c r="V37" s="27">
        <f t="shared" si="4"/>
        <v>5184</v>
      </c>
      <c r="W37" s="27">
        <v>0</v>
      </c>
      <c r="X37" s="27">
        <v>0</v>
      </c>
      <c r="Y37" s="35">
        <v>0</v>
      </c>
    </row>
    <row r="38" spans="1:25" x14ac:dyDescent="0.2">
      <c r="A38" s="34">
        <v>2800</v>
      </c>
      <c r="B38" s="26">
        <v>0</v>
      </c>
      <c r="C38" s="27">
        <v>0</v>
      </c>
      <c r="D38" s="27">
        <v>0</v>
      </c>
      <c r="E38" s="27">
        <v>0</v>
      </c>
      <c r="F38" s="27">
        <v>0</v>
      </c>
      <c r="G38" s="28">
        <v>0</v>
      </c>
      <c r="H38" s="26">
        <f t="shared" si="4"/>
        <v>2050</v>
      </c>
      <c r="I38" s="27">
        <f t="shared" si="4"/>
        <v>2601</v>
      </c>
      <c r="J38" s="27">
        <f t="shared" si="4"/>
        <v>3116</v>
      </c>
      <c r="K38" s="27">
        <f t="shared" si="4"/>
        <v>3606</v>
      </c>
      <c r="L38" s="27">
        <f t="shared" si="4"/>
        <v>4298</v>
      </c>
      <c r="M38" s="35">
        <f t="shared" si="4"/>
        <v>4942</v>
      </c>
      <c r="N38" s="26">
        <f t="shared" si="4"/>
        <v>2624</v>
      </c>
      <c r="O38" s="27">
        <f t="shared" si="4"/>
        <v>3354</v>
      </c>
      <c r="P38" s="27">
        <f t="shared" si="4"/>
        <v>4043</v>
      </c>
      <c r="Q38" s="27">
        <f t="shared" si="4"/>
        <v>4693</v>
      </c>
      <c r="R38" s="27">
        <f t="shared" si="4"/>
        <v>5600</v>
      </c>
      <c r="S38" s="35">
        <f t="shared" si="4"/>
        <v>6443</v>
      </c>
      <c r="T38" s="36">
        <f t="shared" si="4"/>
        <v>3679</v>
      </c>
      <c r="U38" s="27">
        <f t="shared" si="4"/>
        <v>4659</v>
      </c>
      <c r="V38" s="27">
        <f t="shared" si="4"/>
        <v>5583</v>
      </c>
      <c r="W38" s="27">
        <v>0</v>
      </c>
      <c r="X38" s="27">
        <v>0</v>
      </c>
      <c r="Y38" s="35">
        <v>0</v>
      </c>
    </row>
    <row r="39" spans="1:25" ht="13.5" thickBot="1" x14ac:dyDescent="0.25">
      <c r="A39" s="37">
        <v>3000</v>
      </c>
      <c r="B39" s="38">
        <v>0</v>
      </c>
      <c r="C39" s="39">
        <v>0</v>
      </c>
      <c r="D39" s="39">
        <v>0</v>
      </c>
      <c r="E39" s="39">
        <v>0</v>
      </c>
      <c r="F39" s="39">
        <v>0</v>
      </c>
      <c r="G39" s="40">
        <v>0</v>
      </c>
      <c r="H39" s="38">
        <f t="shared" si="4"/>
        <v>2196</v>
      </c>
      <c r="I39" s="39">
        <f t="shared" si="4"/>
        <v>2787</v>
      </c>
      <c r="J39" s="39">
        <f t="shared" si="4"/>
        <v>3339</v>
      </c>
      <c r="K39" s="39">
        <f t="shared" si="4"/>
        <v>3864</v>
      </c>
      <c r="L39" s="39">
        <f t="shared" si="4"/>
        <v>4605</v>
      </c>
      <c r="M39" s="41">
        <f t="shared" si="4"/>
        <v>5295</v>
      </c>
      <c r="N39" s="38">
        <f t="shared" si="4"/>
        <v>2811</v>
      </c>
      <c r="O39" s="39">
        <f t="shared" si="4"/>
        <v>3594</v>
      </c>
      <c r="P39" s="39">
        <f t="shared" si="4"/>
        <v>4332</v>
      </c>
      <c r="Q39" s="39">
        <f t="shared" si="4"/>
        <v>5028</v>
      </c>
      <c r="R39" s="39">
        <f t="shared" si="4"/>
        <v>6000</v>
      </c>
      <c r="S39" s="41">
        <f t="shared" si="4"/>
        <v>6903</v>
      </c>
      <c r="T39" s="42">
        <f t="shared" si="4"/>
        <v>3942</v>
      </c>
      <c r="U39" s="39">
        <f t="shared" si="4"/>
        <v>4992</v>
      </c>
      <c r="V39" s="39">
        <f t="shared" si="4"/>
        <v>5982</v>
      </c>
      <c r="W39" s="39">
        <v>0</v>
      </c>
      <c r="X39" s="39">
        <v>0</v>
      </c>
      <c r="Y39" s="41">
        <v>0</v>
      </c>
    </row>
  </sheetData>
  <sheetProtection algorithmName="SHA-512" hashValue="DcO2coL+gHPEtNZm6aE2SNFUWEbsNwTVsGf7Ls2LfeTk6ayKaBg0LICsBqz8zEvq+UA1Si6ZnbFqG5307jnFjw==" saltValue="KwiATLp9bxKESiXABtymew==" spinCount="100000" sheet="1" objects="1" scenarios="1"/>
  <mergeCells count="15">
    <mergeCell ref="B17:G17"/>
    <mergeCell ref="H17:M17"/>
    <mergeCell ref="N17:S17"/>
    <mergeCell ref="T17:Y17"/>
    <mergeCell ref="A6:D6"/>
    <mergeCell ref="A7:D7"/>
    <mergeCell ref="A8:D8"/>
    <mergeCell ref="A9:D9"/>
    <mergeCell ref="H9:M9"/>
    <mergeCell ref="A1:M2"/>
    <mergeCell ref="A4:D4"/>
    <mergeCell ref="H4:J4"/>
    <mergeCell ref="K4:L4"/>
    <mergeCell ref="A5:D5"/>
    <mergeCell ref="H5:K5"/>
  </mergeCells>
  <conditionalFormatting sqref="B20:Y39">
    <cfRule type="cellIs" dxfId="50" priority="1" operator="equal">
      <formula>0</formula>
    </cfRule>
    <cfRule type="cellIs" dxfId="49" priority="2" operator="notBetween">
      <formula>$L$10</formula>
      <formula>$L$11</formula>
    </cfRule>
    <cfRule type="cellIs" dxfId="48" priority="3" operator="between">
      <formula>$L$10</formula>
      <formula>$L$11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D7CBD-97D8-436A-994A-D4ACD7D00329}">
  <dimension ref="A1:P35"/>
  <sheetViews>
    <sheetView zoomScale="80" zoomScaleNormal="80" workbookViewId="0">
      <selection sqref="A1:M2"/>
    </sheetView>
  </sheetViews>
  <sheetFormatPr defaultColWidth="7.7109375" defaultRowHeight="12.75" x14ac:dyDescent="0.2"/>
  <cols>
    <col min="1" max="4" width="7.85546875" style="3" bestFit="1" customWidth="1"/>
    <col min="5" max="13" width="7.7109375" style="3"/>
    <col min="14" max="14" width="9.7109375" style="3" bestFit="1" customWidth="1"/>
    <col min="15" max="16384" width="7.7109375" style="3"/>
  </cols>
  <sheetData>
    <row r="1" spans="1:16" x14ac:dyDescent="0.2">
      <c r="A1" s="82" t="s">
        <v>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4"/>
      <c r="N1" s="1"/>
      <c r="O1" s="1"/>
      <c r="P1" s="2"/>
    </row>
    <row r="2" spans="1:16" ht="13.5" thickBot="1" x14ac:dyDescent="0.25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  <c r="N2" s="1"/>
      <c r="O2" s="1"/>
    </row>
    <row r="3" spans="1:16" ht="13.5" thickBot="1" x14ac:dyDescent="0.25">
      <c r="N3" s="1"/>
      <c r="O3" s="1"/>
    </row>
    <row r="4" spans="1:16" ht="25.5" thickBot="1" x14ac:dyDescent="0.25">
      <c r="A4" s="75" t="s">
        <v>1</v>
      </c>
      <c r="B4" s="76"/>
      <c r="C4" s="76"/>
      <c r="D4" s="77"/>
      <c r="E4" s="4">
        <v>75</v>
      </c>
      <c r="F4" s="5" t="s">
        <v>2</v>
      </c>
      <c r="G4" s="6"/>
      <c r="H4" s="88" t="s">
        <v>3</v>
      </c>
      <c r="I4" s="89"/>
      <c r="J4" s="90"/>
      <c r="K4" s="91">
        <v>1000</v>
      </c>
      <c r="L4" s="92"/>
      <c r="M4" s="7" t="s">
        <v>4</v>
      </c>
    </row>
    <row r="5" spans="1:16" ht="25.5" thickBot="1" x14ac:dyDescent="0.25">
      <c r="A5" s="75" t="s">
        <v>5</v>
      </c>
      <c r="B5" s="76"/>
      <c r="C5" s="76"/>
      <c r="D5" s="77"/>
      <c r="E5" s="8">
        <v>65</v>
      </c>
      <c r="F5" s="5" t="s">
        <v>2</v>
      </c>
      <c r="G5" s="6"/>
      <c r="H5" s="88" t="s">
        <v>6</v>
      </c>
      <c r="I5" s="89"/>
      <c r="J5" s="89"/>
      <c r="K5" s="90"/>
      <c r="L5" s="9">
        <v>5</v>
      </c>
      <c r="M5" s="7" t="s">
        <v>7</v>
      </c>
    </row>
    <row r="6" spans="1:16" ht="25.5" thickBot="1" x14ac:dyDescent="0.25">
      <c r="A6" s="75" t="s">
        <v>8</v>
      </c>
      <c r="B6" s="76"/>
      <c r="C6" s="76"/>
      <c r="D6" s="77"/>
      <c r="E6" s="10">
        <v>20</v>
      </c>
      <c r="F6" s="5" t="s">
        <v>2</v>
      </c>
      <c r="G6" s="6"/>
      <c r="H6" s="6"/>
      <c r="I6" s="6"/>
      <c r="J6" s="6"/>
      <c r="K6" s="6"/>
      <c r="L6" s="6"/>
      <c r="M6" s="6"/>
    </row>
    <row r="7" spans="1:16" ht="25.5" thickBot="1" x14ac:dyDescent="0.25">
      <c r="A7" s="78"/>
      <c r="B7" s="78"/>
      <c r="C7" s="78"/>
      <c r="D7" s="78"/>
      <c r="E7" s="11"/>
      <c r="F7" s="5"/>
      <c r="G7" s="6"/>
      <c r="H7" s="6"/>
      <c r="I7" s="6"/>
      <c r="J7" s="6"/>
      <c r="K7" s="6"/>
      <c r="L7" s="6"/>
      <c r="M7" s="6"/>
    </row>
    <row r="8" spans="1:16" ht="25.5" thickBot="1" x14ac:dyDescent="0.25">
      <c r="A8" s="75" t="s">
        <v>9</v>
      </c>
      <c r="B8" s="76"/>
      <c r="C8" s="76"/>
      <c r="D8" s="77"/>
      <c r="E8" s="12">
        <f>IF(E9&lt;0.7,(E$4-E$5)/(LN((E$4-E$6)/(E$5-E$6))),(($E$4+$E$5)/2)-$E$6)</f>
        <v>50</v>
      </c>
      <c r="F8" s="5"/>
      <c r="G8" s="6"/>
      <c r="H8" s="52"/>
      <c r="I8" s="52"/>
      <c r="J8" s="52"/>
      <c r="K8" s="52"/>
      <c r="L8" s="52"/>
      <c r="M8" s="52"/>
    </row>
    <row r="9" spans="1:16" ht="25.15" hidden="1" customHeight="1" thickBot="1" x14ac:dyDescent="0.25">
      <c r="A9" s="75" t="s">
        <v>10</v>
      </c>
      <c r="B9" s="76"/>
      <c r="C9" s="76"/>
      <c r="D9" s="77"/>
      <c r="E9" s="13">
        <f>($E$5-$E$6)/($E$4-$E$6)</f>
        <v>0.81818181818181823</v>
      </c>
      <c r="F9" s="5"/>
      <c r="G9" s="6"/>
      <c r="H9" s="79" t="str">
        <f>IF(E9&lt;0.7,"Logarithmic","Arithmetic")</f>
        <v>Arithmetic</v>
      </c>
      <c r="I9" s="80"/>
      <c r="J9" s="80"/>
      <c r="K9" s="80"/>
      <c r="L9" s="80"/>
      <c r="M9" s="81"/>
    </row>
    <row r="10" spans="1:16" hidden="1" x14ac:dyDescent="0.2">
      <c r="L10" s="3">
        <f>K4-(K4*(L5/100))</f>
        <v>950</v>
      </c>
    </row>
    <row r="11" spans="1:16" hidden="1" x14ac:dyDescent="0.2">
      <c r="L11" s="3">
        <f>K4+(K4*(L5/100))</f>
        <v>1050</v>
      </c>
    </row>
    <row r="12" spans="1:16" hidden="1" x14ac:dyDescent="0.2"/>
    <row r="13" spans="1:16" s="15" customFormat="1" ht="10.5" hidden="1" x14ac:dyDescent="0.15">
      <c r="A13" s="14" t="s">
        <v>11</v>
      </c>
      <c r="B13" s="15">
        <v>888</v>
      </c>
      <c r="C13" s="15">
        <v>1052</v>
      </c>
      <c r="D13" s="15">
        <v>1353</v>
      </c>
      <c r="E13" s="15">
        <v>1217</v>
      </c>
      <c r="F13" s="15">
        <v>1568</v>
      </c>
      <c r="G13" s="15">
        <v>2161</v>
      </c>
    </row>
    <row r="14" spans="1:16" s="17" customFormat="1" ht="10.5" hidden="1" x14ac:dyDescent="0.15">
      <c r="A14" s="16" t="s">
        <v>12</v>
      </c>
      <c r="B14" s="17">
        <v>1.2836000000000001</v>
      </c>
      <c r="C14" s="17">
        <v>1.2830999999999999</v>
      </c>
      <c r="D14" s="17">
        <v>1.2987</v>
      </c>
      <c r="E14" s="17">
        <v>1.2919</v>
      </c>
      <c r="F14" s="17">
        <v>1.3062</v>
      </c>
      <c r="G14" s="17">
        <v>1.3080000000000001</v>
      </c>
    </row>
    <row r="15" spans="1:16" x14ac:dyDescent="0.2">
      <c r="A15" s="18"/>
      <c r="B15" s="54"/>
      <c r="C15" s="55"/>
      <c r="D15" s="18"/>
      <c r="E15" s="18"/>
      <c r="F15" s="54"/>
      <c r="G15" s="55"/>
    </row>
    <row r="16" spans="1:16" ht="13.5" thickBot="1" x14ac:dyDescent="0.25">
      <c r="A16" s="18"/>
      <c r="B16" s="18"/>
      <c r="C16" s="18"/>
      <c r="D16" s="18"/>
      <c r="E16" s="18"/>
      <c r="F16" s="18"/>
      <c r="G16" s="18"/>
    </row>
    <row r="17" spans="1:7" x14ac:dyDescent="0.2">
      <c r="A17" s="19" t="s">
        <v>14</v>
      </c>
      <c r="B17" s="56">
        <v>300</v>
      </c>
      <c r="C17" s="99">
        <v>500</v>
      </c>
      <c r="D17" s="100"/>
      <c r="E17" s="99">
        <v>600</v>
      </c>
      <c r="F17" s="100"/>
      <c r="G17" s="53">
        <v>900</v>
      </c>
    </row>
    <row r="18" spans="1:7" x14ac:dyDescent="0.2">
      <c r="A18" s="20" t="s">
        <v>13</v>
      </c>
      <c r="B18" s="57">
        <v>22</v>
      </c>
      <c r="C18" s="58" t="s">
        <v>26</v>
      </c>
      <c r="D18" s="59">
        <v>22</v>
      </c>
      <c r="E18" s="58" t="s">
        <v>26</v>
      </c>
      <c r="F18" s="59">
        <v>22</v>
      </c>
      <c r="G18" s="60">
        <v>22</v>
      </c>
    </row>
    <row r="19" spans="1:7" ht="13.5" thickBot="1" x14ac:dyDescent="0.25">
      <c r="A19" s="21" t="s">
        <v>15</v>
      </c>
      <c r="B19" s="61" t="s">
        <v>16</v>
      </c>
      <c r="C19" s="62" t="s">
        <v>16</v>
      </c>
      <c r="D19" s="63" t="s">
        <v>16</v>
      </c>
      <c r="E19" s="62" t="s">
        <v>16</v>
      </c>
      <c r="F19" s="63" t="s">
        <v>16</v>
      </c>
      <c r="G19" s="64" t="s">
        <v>16</v>
      </c>
    </row>
    <row r="20" spans="1:7" hidden="1" x14ac:dyDescent="0.2">
      <c r="A20" s="25">
        <v>400</v>
      </c>
      <c r="B20" s="65">
        <v>0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</row>
    <row r="21" spans="1:7" hidden="1" x14ac:dyDescent="0.2">
      <c r="A21" s="34">
        <v>500</v>
      </c>
      <c r="B21" s="66">
        <v>0</v>
      </c>
      <c r="C21" s="66">
        <v>0</v>
      </c>
      <c r="D21" s="66">
        <v>0</v>
      </c>
      <c r="E21" s="66">
        <v>0</v>
      </c>
      <c r="F21" s="66">
        <v>0</v>
      </c>
      <c r="G21" s="66">
        <v>0</v>
      </c>
    </row>
    <row r="22" spans="1:7" x14ac:dyDescent="0.2">
      <c r="A22" s="34">
        <v>615</v>
      </c>
      <c r="B22" s="66">
        <v>0</v>
      </c>
      <c r="C22" s="26">
        <f t="shared" ref="B22:E30" si="0">ROUND((C$13*($E$8/50)^C$14)*$A22/1000,0)</f>
        <v>647</v>
      </c>
      <c r="D22" s="35">
        <f t="shared" si="0"/>
        <v>832</v>
      </c>
      <c r="E22" s="26">
        <f t="shared" si="0"/>
        <v>748</v>
      </c>
      <c r="F22" s="35">
        <f t="shared" ref="F22:G30" si="1">IF($N$1="3",0,ROUND((F$13*($E$8/50)^F$14)*$A22/1000,0))</f>
        <v>964</v>
      </c>
      <c r="G22" s="67">
        <f t="shared" si="1"/>
        <v>1329</v>
      </c>
    </row>
    <row r="23" spans="1:7" hidden="1" x14ac:dyDescent="0.2">
      <c r="A23" s="34">
        <v>700</v>
      </c>
      <c r="B23" s="66">
        <v>0</v>
      </c>
      <c r="C23" s="66">
        <v>0</v>
      </c>
      <c r="D23" s="66">
        <v>0</v>
      </c>
      <c r="E23" s="66">
        <v>0</v>
      </c>
      <c r="F23" s="66">
        <v>0</v>
      </c>
      <c r="G23" s="66">
        <v>0</v>
      </c>
    </row>
    <row r="24" spans="1:7" x14ac:dyDescent="0.2">
      <c r="A24" s="34">
        <v>815</v>
      </c>
      <c r="B24" s="66">
        <f t="shared" si="0"/>
        <v>724</v>
      </c>
      <c r="C24" s="26">
        <f t="shared" si="0"/>
        <v>857</v>
      </c>
      <c r="D24" s="35">
        <f t="shared" si="0"/>
        <v>1103</v>
      </c>
      <c r="E24" s="26">
        <f t="shared" si="0"/>
        <v>992</v>
      </c>
      <c r="F24" s="35">
        <f t="shared" si="1"/>
        <v>1278</v>
      </c>
      <c r="G24" s="67">
        <f t="shared" si="1"/>
        <v>1761</v>
      </c>
    </row>
    <row r="25" spans="1:7" hidden="1" x14ac:dyDescent="0.2">
      <c r="A25" s="34">
        <v>900</v>
      </c>
      <c r="B25" s="66">
        <v>0</v>
      </c>
      <c r="C25" s="66">
        <v>0</v>
      </c>
      <c r="D25" s="66">
        <v>0</v>
      </c>
      <c r="E25" s="66">
        <v>0</v>
      </c>
      <c r="F25" s="66">
        <v>0</v>
      </c>
      <c r="G25" s="66">
        <v>0</v>
      </c>
    </row>
    <row r="26" spans="1:7" x14ac:dyDescent="0.2">
      <c r="A26" s="34">
        <v>1015</v>
      </c>
      <c r="B26" s="66">
        <f t="shared" si="0"/>
        <v>901</v>
      </c>
      <c r="C26" s="26">
        <f t="shared" si="0"/>
        <v>1068</v>
      </c>
      <c r="D26" s="35">
        <f t="shared" si="0"/>
        <v>1373</v>
      </c>
      <c r="E26" s="26">
        <f t="shared" si="0"/>
        <v>1235</v>
      </c>
      <c r="F26" s="35">
        <f t="shared" si="1"/>
        <v>1592</v>
      </c>
      <c r="G26" s="67">
        <f t="shared" si="1"/>
        <v>2193</v>
      </c>
    </row>
    <row r="27" spans="1:7" hidden="1" x14ac:dyDescent="0.2">
      <c r="A27" s="34">
        <v>1100</v>
      </c>
      <c r="B27" s="66">
        <v>0</v>
      </c>
      <c r="C27" s="66">
        <v>0</v>
      </c>
      <c r="D27" s="66">
        <v>0</v>
      </c>
      <c r="E27" s="66">
        <v>0</v>
      </c>
      <c r="F27" s="66">
        <v>0</v>
      </c>
      <c r="G27" s="66">
        <v>0</v>
      </c>
    </row>
    <row r="28" spans="1:7" x14ac:dyDescent="0.2">
      <c r="A28" s="34">
        <v>1215</v>
      </c>
      <c r="B28" s="66">
        <f t="shared" si="0"/>
        <v>1079</v>
      </c>
      <c r="C28" s="26">
        <f t="shared" si="0"/>
        <v>1278</v>
      </c>
      <c r="D28" s="35">
        <f t="shared" si="0"/>
        <v>1644</v>
      </c>
      <c r="E28" s="26">
        <f t="shared" si="0"/>
        <v>1479</v>
      </c>
      <c r="F28" s="35">
        <f t="shared" si="1"/>
        <v>1905</v>
      </c>
      <c r="G28" s="67">
        <f t="shared" si="1"/>
        <v>2626</v>
      </c>
    </row>
    <row r="29" spans="1:7" x14ac:dyDescent="0.2">
      <c r="A29" s="34">
        <v>1415</v>
      </c>
      <c r="B29" s="66">
        <f t="shared" si="0"/>
        <v>1257</v>
      </c>
      <c r="C29" s="26">
        <f t="shared" si="0"/>
        <v>1489</v>
      </c>
      <c r="D29" s="35">
        <f t="shared" si="0"/>
        <v>1914</v>
      </c>
      <c r="E29" s="26">
        <f t="shared" si="0"/>
        <v>1722</v>
      </c>
      <c r="F29" s="35">
        <f t="shared" si="1"/>
        <v>2219</v>
      </c>
      <c r="G29" s="66">
        <v>0</v>
      </c>
    </row>
    <row r="30" spans="1:7" ht="13.5" thickBot="1" x14ac:dyDescent="0.25">
      <c r="A30" s="37">
        <v>1615</v>
      </c>
      <c r="B30" s="68">
        <f t="shared" si="0"/>
        <v>1434</v>
      </c>
      <c r="C30" s="38">
        <f t="shared" si="0"/>
        <v>1699</v>
      </c>
      <c r="D30" s="41">
        <f t="shared" si="0"/>
        <v>2185</v>
      </c>
      <c r="E30" s="38">
        <f t="shared" si="0"/>
        <v>1965</v>
      </c>
      <c r="F30" s="41">
        <f t="shared" si="1"/>
        <v>2532</v>
      </c>
      <c r="G30" s="68">
        <v>0</v>
      </c>
    </row>
    <row r="31" spans="1:7" hidden="1" x14ac:dyDescent="0.2">
      <c r="A31" s="25">
        <v>1800</v>
      </c>
      <c r="B31" s="65">
        <v>0</v>
      </c>
      <c r="C31" s="65">
        <v>0</v>
      </c>
      <c r="D31" s="65">
        <v>0</v>
      </c>
      <c r="E31" s="65">
        <v>0</v>
      </c>
      <c r="F31" s="65">
        <v>0</v>
      </c>
      <c r="G31" s="65">
        <v>0</v>
      </c>
    </row>
    <row r="32" spans="1:7" hidden="1" x14ac:dyDescent="0.2">
      <c r="A32" s="34">
        <v>2000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</row>
    <row r="33" spans="1:7" hidden="1" x14ac:dyDescent="0.2">
      <c r="A33" s="34">
        <v>2300</v>
      </c>
      <c r="B33" s="66">
        <v>0</v>
      </c>
      <c r="C33" s="66">
        <v>0</v>
      </c>
      <c r="D33" s="66">
        <v>0</v>
      </c>
      <c r="E33" s="66">
        <v>0</v>
      </c>
      <c r="F33" s="66">
        <v>0</v>
      </c>
      <c r="G33" s="66">
        <v>0</v>
      </c>
    </row>
    <row r="34" spans="1:7" hidden="1" x14ac:dyDescent="0.2">
      <c r="A34" s="34">
        <v>2600</v>
      </c>
      <c r="B34" s="66">
        <v>0</v>
      </c>
      <c r="C34" s="66">
        <v>0</v>
      </c>
      <c r="D34" s="66">
        <v>0</v>
      </c>
      <c r="E34" s="66">
        <v>0</v>
      </c>
      <c r="F34" s="66">
        <v>0</v>
      </c>
      <c r="G34" s="66">
        <v>0</v>
      </c>
    </row>
    <row r="35" spans="1:7" ht="13.5" hidden="1" thickBot="1" x14ac:dyDescent="0.25">
      <c r="A35" s="37">
        <v>3000</v>
      </c>
      <c r="B35" s="66">
        <v>0</v>
      </c>
      <c r="C35" s="66">
        <v>0</v>
      </c>
      <c r="D35" s="66">
        <v>0</v>
      </c>
      <c r="E35" s="66">
        <v>0</v>
      </c>
      <c r="F35" s="66">
        <v>0</v>
      </c>
      <c r="G35" s="66">
        <v>0</v>
      </c>
    </row>
  </sheetData>
  <sheetProtection algorithmName="SHA-512" hashValue="PiP6Vxbutg5RgXvHMkrdGZVvCkHVVzucX2Y58sI+v1e4IibOzO3ugpmxfn3UsDIob8mXz6CVN6It7PnfR73vIg==" saltValue="Yj9agDUva+jzPkO4c80MlQ==" spinCount="100000" sheet="1" objects="1" scenarios="1"/>
  <mergeCells count="13">
    <mergeCell ref="C17:D17"/>
    <mergeCell ref="E17:F17"/>
    <mergeCell ref="A6:D6"/>
    <mergeCell ref="A7:D7"/>
    <mergeCell ref="A8:D8"/>
    <mergeCell ref="A9:D9"/>
    <mergeCell ref="H9:M9"/>
    <mergeCell ref="A1:M2"/>
    <mergeCell ref="A4:D4"/>
    <mergeCell ref="H4:J4"/>
    <mergeCell ref="K4:L4"/>
    <mergeCell ref="A5:D5"/>
    <mergeCell ref="H5:K5"/>
  </mergeCells>
  <conditionalFormatting sqref="B20:G35">
    <cfRule type="cellIs" dxfId="47" priority="1" operator="equal">
      <formula>0</formula>
    </cfRule>
    <cfRule type="cellIs" dxfId="46" priority="2" operator="notBetween">
      <formula>$L$10</formula>
      <formula>$L$11</formula>
    </cfRule>
    <cfRule type="cellIs" dxfId="45" priority="3" operator="between">
      <formula>$L$10</formula>
      <formula>$L$11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21e40a-2414-4b88-8ecf-fd26581d7036">
      <Terms xmlns="http://schemas.microsoft.com/office/infopath/2007/PartnerControls"/>
    </lcf76f155ced4ddcb4097134ff3c332f>
    <TaxCatchAll xmlns="5c13d67f-cf75-4d70-8c2f-9598fcda9c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22E7E89E42AA4DA5EB8818C196E851" ma:contentTypeVersion="14" ma:contentTypeDescription="Create a new document." ma:contentTypeScope="" ma:versionID="1d501c5db0b1f5faf402be2e25c5f624">
  <xsd:schema xmlns:xsd="http://www.w3.org/2001/XMLSchema" xmlns:xs="http://www.w3.org/2001/XMLSchema" xmlns:p="http://schemas.microsoft.com/office/2006/metadata/properties" xmlns:ns2="e621e40a-2414-4b88-8ecf-fd26581d7036" xmlns:ns3="5c13d67f-cf75-4d70-8c2f-9598fcda9cd6" targetNamespace="http://schemas.microsoft.com/office/2006/metadata/properties" ma:root="true" ma:fieldsID="85aa6fe51316c85ceb16797081d2adf0" ns2:_="" ns3:_="">
    <xsd:import namespace="e621e40a-2414-4b88-8ecf-fd26581d7036"/>
    <xsd:import namespace="5c13d67f-cf75-4d70-8c2f-9598fcda9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1e40a-2414-4b88-8ecf-fd26581d70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50a0a5f-58b7-4014-a55c-2618a27d2a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13d67f-cf75-4d70-8c2f-9598fcda9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f41b451-5e02-41fb-b6f9-c2b18cdefb43}" ma:internalName="TaxCatchAll" ma:showField="CatchAllData" ma:web="5c13d67f-cf75-4d70-8c2f-9598fcda9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7110F0-CCDC-4B4D-B473-2966BDAF078B}">
  <ds:schemaRefs>
    <ds:schemaRef ds:uri="5c13d67f-cf75-4d70-8c2f-9598fcda9cd6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e621e40a-2414-4b88-8ecf-fd26581d703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3BD568-6AF7-4B2E-B09F-D84ADC6567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21e40a-2414-4b88-8ecf-fd26581d7036"/>
    <ds:schemaRef ds:uri="5c13d67f-cf75-4d70-8c2f-9598fcda9c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48B9B1-B82B-4331-B4A8-21D15C65A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Standard HP</vt:lpstr>
      <vt:lpstr>Compact HP</vt:lpstr>
      <vt:lpstr>Integra HP</vt:lpstr>
      <vt:lpstr>Integra Ramo HP</vt:lpstr>
      <vt:lpstr>Integra Parada HP</vt:lpstr>
      <vt:lpstr>Integra Flex 8C</vt:lpstr>
      <vt:lpstr>Integra Ramo Flex 8C</vt:lpstr>
      <vt:lpstr>Integra Parada Flex 8C</vt:lpstr>
      <vt:lpstr>Tinos H Flex</vt:lpstr>
      <vt:lpstr>Hygienic HP</vt:lpstr>
      <vt:lpstr>Integra Hygienic HP</vt:lpstr>
      <vt:lpstr>Integra Parada Hygienic HP</vt:lpstr>
    </vt:vector>
  </TitlesOfParts>
  <Manager/>
  <Company>PG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Tomasz PODLES</dc:creator>
  <cp:keywords/>
  <dc:description/>
  <cp:lastModifiedBy>Roman STRZELCZYK</cp:lastModifiedBy>
  <cp:revision/>
  <dcterms:created xsi:type="dcterms:W3CDTF">2023-03-16T09:10:08Z</dcterms:created>
  <dcterms:modified xsi:type="dcterms:W3CDTF">2025-01-07T14:05:39Z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0x010100EB22E7E89E42AA4DA5EB8818C196E851</vt:lpwstr>
  </property>
  <property fmtid="{D5CDD505-2E9C-101B-9397-08002B2CF9AE}" pid="3" name="MediaServiceImageTags">
    <vt:lpwstr/>
  </property>
</Properties>
</file>