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g_jsk\OneDrive - Rettig ICC\Documents\"/>
    </mc:Choice>
  </mc:AlternateContent>
  <xr:revisionPtr revIDLastSave="76" documentId="8_{2B9552D8-3848-4AA6-A0A3-749429276406}" xr6:coauthVersionLast="41" xr6:coauthVersionMax="41" xr10:uidLastSave="{11335BA2-C153-413F-8E8A-B97F90E5D5CB}"/>
  <bookViews>
    <workbookView xWindow="-120" yWindow="-120" windowWidth="29040" windowHeight="15840" xr2:uid="{09E7CC39-F79C-408D-A4C8-AF6BB6E4EC0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4" i="1" l="1"/>
  <c r="G20" i="1"/>
  <c r="M20" i="1"/>
  <c r="C20" i="1"/>
  <c r="L20" i="1"/>
  <c r="H20" i="1"/>
  <c r="Q20" i="1"/>
  <c r="P20" i="1"/>
  <c r="J20" i="1"/>
  <c r="D20" i="1"/>
  <c r="D54" i="1"/>
  <c r="D53" i="1"/>
  <c r="D52" i="1"/>
  <c r="E51" i="1"/>
  <c r="F50" i="1"/>
  <c r="G49" i="1"/>
  <c r="C49" i="1"/>
  <c r="G47" i="1"/>
  <c r="C47" i="1"/>
  <c r="D46" i="1"/>
  <c r="D45" i="1"/>
  <c r="D44" i="1"/>
  <c r="J49" i="1"/>
  <c r="J48" i="1"/>
  <c r="J47" i="1"/>
  <c r="K46" i="1"/>
  <c r="K45" i="1"/>
  <c r="K44" i="1"/>
  <c r="O20" i="1"/>
  <c r="I20" i="1"/>
  <c r="G54" i="1"/>
  <c r="G53" i="1"/>
  <c r="G52" i="1"/>
  <c r="C52" i="1"/>
  <c r="D51" i="1"/>
  <c r="E50" i="1"/>
  <c r="F49" i="1"/>
  <c r="F48" i="1"/>
  <c r="F47" i="1"/>
  <c r="G46" i="1"/>
  <c r="C46" i="1"/>
  <c r="G44" i="1"/>
  <c r="C44" i="1"/>
  <c r="I49" i="1"/>
  <c r="I48" i="1"/>
  <c r="I47" i="1"/>
  <c r="J46" i="1"/>
  <c r="J45" i="1"/>
  <c r="J44" i="1"/>
  <c r="N20" i="1"/>
  <c r="F20" i="1"/>
  <c r="F54" i="1"/>
  <c r="F53" i="1"/>
  <c r="F52" i="1"/>
  <c r="G51" i="1"/>
  <c r="C51" i="1"/>
  <c r="D50" i="1"/>
  <c r="E49" i="1"/>
  <c r="E48" i="1"/>
  <c r="E47" i="1"/>
  <c r="F46" i="1"/>
  <c r="F45" i="1"/>
  <c r="F44" i="1"/>
  <c r="L49" i="1"/>
  <c r="H49" i="1"/>
  <c r="L47" i="1"/>
  <c r="H47" i="1"/>
  <c r="I46" i="1"/>
  <c r="I45" i="1"/>
  <c r="I44" i="1"/>
  <c r="K20" i="1"/>
  <c r="E20" i="1"/>
  <c r="E54" i="1"/>
  <c r="E53" i="1"/>
  <c r="E52" i="1"/>
  <c r="F51" i="1"/>
  <c r="G50" i="1"/>
  <c r="C50" i="1"/>
  <c r="D49" i="1"/>
  <c r="D48" i="1"/>
  <c r="D47" i="1"/>
  <c r="E46" i="1"/>
  <c r="E45" i="1"/>
  <c r="E44" i="1"/>
  <c r="K49" i="1"/>
  <c r="K48" i="1"/>
  <c r="K47" i="1"/>
  <c r="L46" i="1"/>
  <c r="H46" i="1"/>
  <c r="L44" i="1"/>
  <c r="O16" i="1"/>
  <c r="N15" i="1"/>
  <c r="F15" i="1"/>
  <c r="J24" i="1"/>
  <c r="D40" i="1"/>
  <c r="E16" i="1"/>
  <c r="D15" i="1"/>
  <c r="K18" i="1"/>
  <c r="F24" i="1"/>
  <c r="J39" i="1"/>
  <c r="K16" i="1"/>
  <c r="I18" i="1"/>
  <c r="F39" i="1"/>
  <c r="J15" i="1"/>
  <c r="P24" i="1"/>
  <c r="I16" i="1"/>
  <c r="P15" i="1"/>
  <c r="O18" i="1"/>
  <c r="N24" i="1"/>
  <c r="E18" i="1"/>
  <c r="D24" i="1"/>
  <c r="J40" i="1"/>
  <c r="F40" i="1"/>
  <c r="D39" i="1"/>
  <c r="J42" i="1"/>
  <c r="F42" i="1"/>
  <c r="N16" i="1"/>
  <c r="J16" i="1"/>
  <c r="F16" i="1"/>
  <c r="I15" i="1"/>
  <c r="E15" i="1"/>
  <c r="P18" i="1"/>
  <c r="D18" i="1"/>
  <c r="O24" i="1"/>
  <c r="K24" i="1"/>
  <c r="I40" i="1"/>
  <c r="E40" i="1"/>
  <c r="K39" i="1"/>
  <c r="I42" i="1"/>
  <c r="E42" i="1"/>
  <c r="D42" i="1"/>
  <c r="P16" i="1"/>
  <c r="D16" i="1"/>
  <c r="O15" i="1"/>
  <c r="K15" i="1"/>
  <c r="N18" i="1"/>
  <c r="J18" i="1"/>
  <c r="F18" i="1"/>
  <c r="I24" i="1"/>
  <c r="E24" i="1"/>
  <c r="K40" i="1"/>
  <c r="I39" i="1"/>
  <c r="E39" i="1"/>
  <c r="K42" i="1"/>
  <c r="F14" i="1"/>
  <c r="G17" i="1"/>
  <c r="O17" i="1"/>
  <c r="H19" i="1"/>
  <c r="P19" i="1"/>
  <c r="I21" i="1"/>
  <c r="C23" i="1"/>
  <c r="D25" i="1"/>
  <c r="E26" i="1"/>
  <c r="F27" i="1"/>
  <c r="G28" i="1"/>
  <c r="J29" i="1"/>
  <c r="O30" i="1"/>
  <c r="F41" i="1"/>
  <c r="L43" i="1"/>
  <c r="N14" i="1"/>
  <c r="G14" i="1"/>
  <c r="O14" i="1"/>
  <c r="H17" i="1"/>
  <c r="P17" i="1"/>
  <c r="I19" i="1"/>
  <c r="Q19" i="1"/>
  <c r="J21" i="1"/>
  <c r="F22" i="1"/>
  <c r="G23" i="1"/>
  <c r="H25" i="1"/>
  <c r="I26" i="1"/>
  <c r="J27" i="1"/>
  <c r="K28" i="1"/>
  <c r="O29" i="1"/>
  <c r="D38" i="1"/>
  <c r="J41" i="1"/>
  <c r="K43" i="1"/>
  <c r="G43" i="1"/>
  <c r="C43" i="1"/>
  <c r="I41" i="1"/>
  <c r="E41" i="1"/>
  <c r="K38" i="1"/>
  <c r="G38" i="1"/>
  <c r="C38" i="1"/>
  <c r="N30" i="1"/>
  <c r="I30" i="1"/>
  <c r="D30" i="1"/>
  <c r="N29" i="1"/>
  <c r="I29" i="1"/>
  <c r="D29" i="1"/>
  <c r="N28" i="1"/>
  <c r="J28" i="1"/>
  <c r="F28" i="1"/>
  <c r="Q27" i="1"/>
  <c r="M27" i="1"/>
  <c r="I27" i="1"/>
  <c r="E27" i="1"/>
  <c r="P26" i="1"/>
  <c r="L26" i="1"/>
  <c r="H26" i="1"/>
  <c r="D26" i="1"/>
  <c r="O25" i="1"/>
  <c r="K25" i="1"/>
  <c r="G25" i="1"/>
  <c r="C25" i="1"/>
  <c r="N23" i="1"/>
  <c r="J23" i="1"/>
  <c r="F23" i="1"/>
  <c r="Q22" i="1"/>
  <c r="M22" i="1"/>
  <c r="I22" i="1"/>
  <c r="E22" i="1"/>
  <c r="P21" i="1"/>
  <c r="D21" i="1"/>
  <c r="O19" i="1"/>
  <c r="K19" i="1"/>
  <c r="G19" i="1"/>
  <c r="C19" i="1"/>
  <c r="N17" i="1"/>
  <c r="J17" i="1"/>
  <c r="F17" i="1"/>
  <c r="Q14" i="1"/>
  <c r="M14" i="1"/>
  <c r="I14" i="1"/>
  <c r="E14" i="1"/>
  <c r="E43" i="1"/>
  <c r="C41" i="1"/>
  <c r="P30" i="1"/>
  <c r="F30" i="1"/>
  <c r="F29" i="1"/>
  <c r="L28" i="1"/>
  <c r="O27" i="1"/>
  <c r="K27" i="1"/>
  <c r="J26" i="1"/>
  <c r="Q25" i="1"/>
  <c r="E25" i="1"/>
  <c r="H23" i="1"/>
  <c r="D23" i="1"/>
  <c r="C22" i="1"/>
  <c r="J43" i="1"/>
  <c r="F43" i="1"/>
  <c r="L41" i="1"/>
  <c r="H41" i="1"/>
  <c r="D41" i="1"/>
  <c r="J38" i="1"/>
  <c r="F38" i="1"/>
  <c r="Q30" i="1"/>
  <c r="L30" i="1"/>
  <c r="G30" i="1"/>
  <c r="Q29" i="1"/>
  <c r="L29" i="1"/>
  <c r="G29" i="1"/>
  <c r="Q28" i="1"/>
  <c r="M28" i="1"/>
  <c r="I28" i="1"/>
  <c r="E28" i="1"/>
  <c r="P27" i="1"/>
  <c r="L27" i="1"/>
  <c r="H27" i="1"/>
  <c r="D27" i="1"/>
  <c r="O26" i="1"/>
  <c r="K26" i="1"/>
  <c r="G26" i="1"/>
  <c r="C26" i="1"/>
  <c r="N25" i="1"/>
  <c r="J25" i="1"/>
  <c r="F25" i="1"/>
  <c r="Q23" i="1"/>
  <c r="M23" i="1"/>
  <c r="I23" i="1"/>
  <c r="E23" i="1"/>
  <c r="P22" i="1"/>
  <c r="L22" i="1"/>
  <c r="H22" i="1"/>
  <c r="D22" i="1"/>
  <c r="O21" i="1"/>
  <c r="K21" i="1"/>
  <c r="N19" i="1"/>
  <c r="J19" i="1"/>
  <c r="F19" i="1"/>
  <c r="Q17" i="1"/>
  <c r="M17" i="1"/>
  <c r="I17" i="1"/>
  <c r="E17" i="1"/>
  <c r="P14" i="1"/>
  <c r="L14" i="1"/>
  <c r="H14" i="1"/>
  <c r="D14" i="1"/>
  <c r="K41" i="1"/>
  <c r="G41" i="1"/>
  <c r="E38" i="1"/>
  <c r="K30" i="1"/>
  <c r="K29" i="1"/>
  <c r="P28" i="1"/>
  <c r="D28" i="1"/>
  <c r="G27" i="1"/>
  <c r="N26" i="1"/>
  <c r="F26" i="1"/>
  <c r="I25" i="1"/>
  <c r="L23" i="1"/>
  <c r="O22" i="1"/>
  <c r="G22" i="1"/>
  <c r="I43" i="1"/>
  <c r="I38" i="1"/>
  <c r="P29" i="1"/>
  <c r="H28" i="1"/>
  <c r="C27" i="1"/>
  <c r="M25" i="1"/>
  <c r="P23" i="1"/>
  <c r="K22" i="1"/>
  <c r="J14" i="1"/>
  <c r="C17" i="1"/>
  <c r="K17" i="1"/>
  <c r="D19" i="1"/>
  <c r="L19" i="1"/>
  <c r="E21" i="1"/>
  <c r="J22" i="1"/>
  <c r="K23" i="1"/>
  <c r="L25" i="1"/>
  <c r="M26" i="1"/>
  <c r="N27" i="1"/>
  <c r="O28" i="1"/>
  <c r="E30" i="1"/>
  <c r="H38" i="1"/>
  <c r="D43" i="1"/>
  <c r="C14" i="1"/>
  <c r="K14" i="1"/>
  <c r="D17" i="1"/>
  <c r="L17" i="1"/>
  <c r="E19" i="1"/>
  <c r="M19" i="1"/>
  <c r="F21" i="1"/>
  <c r="N21" i="1"/>
  <c r="N22" i="1"/>
  <c r="O23" i="1"/>
  <c r="P25" i="1"/>
  <c r="Q26" i="1"/>
  <c r="C28" i="1"/>
  <c r="E29" i="1"/>
  <c r="J30" i="1"/>
  <c r="L38" i="1"/>
  <c r="H43" i="1"/>
</calcChain>
</file>

<file path=xl/sharedStrings.xml><?xml version="1.0" encoding="utf-8"?>
<sst xmlns="http://schemas.openxmlformats.org/spreadsheetml/2006/main" count="100" uniqueCount="12">
  <si>
    <r>
      <t>t</t>
    </r>
    <r>
      <rPr>
        <vertAlign val="subscript"/>
        <sz val="12"/>
        <rFont val="Verdana"/>
        <family val="2"/>
      </rPr>
      <t>flow</t>
    </r>
  </si>
  <si>
    <r>
      <t>t</t>
    </r>
    <r>
      <rPr>
        <vertAlign val="subscript"/>
        <sz val="12"/>
        <rFont val="Verdana"/>
        <family val="2"/>
      </rPr>
      <t>rtn</t>
    </r>
  </si>
  <si>
    <r>
      <t>t</t>
    </r>
    <r>
      <rPr>
        <vertAlign val="subscript"/>
        <sz val="12"/>
        <rFont val="Verdana"/>
        <family val="2"/>
      </rPr>
      <t>room</t>
    </r>
  </si>
  <si>
    <r>
      <t>dT</t>
    </r>
    <r>
      <rPr>
        <vertAlign val="subscript"/>
        <sz val="12"/>
        <rFont val="Verdana"/>
        <family val="2"/>
      </rPr>
      <t>ln</t>
    </r>
  </si>
  <si>
    <t>THERMOPANEL OUTPUT</t>
  </si>
  <si>
    <t>Type</t>
  </si>
  <si>
    <t>Height, mm</t>
  </si>
  <si>
    <t>Nominal OP, W/m</t>
  </si>
  <si>
    <t>Exponent n</t>
  </si>
  <si>
    <t>Length, mm</t>
  </si>
  <si>
    <t>-</t>
  </si>
  <si>
    <t>RAL Reg. 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</si>
</sst>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2"/>
      <name val="Verdana"/>
      <family val="2"/>
    </font>
    <font>
      <vertAlign val="subscript"/>
      <sz val="12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Protection="1"/>
    <xf numFmtId="2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14" fontId="4" fillId="0" borderId="0" xfId="0" applyNumberFormat="1" applyFont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7" xfId="0" applyFont="1" applyBorder="1" applyProtection="1"/>
    <xf numFmtId="0" fontId="6" fillId="0" borderId="8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6" fillId="0" borderId="1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10" xfId="0" applyFont="1" applyBorder="1" applyProtection="1"/>
    <xf numFmtId="164" fontId="0" fillId="0" borderId="0" xfId="0" applyNumberFormat="1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14" xfId="0" applyFont="1" applyBorder="1" applyProtection="1"/>
    <xf numFmtId="0" fontId="5" fillId="0" borderId="15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5" fillId="0" borderId="12" xfId="0" applyFon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center"/>
    </xf>
    <xf numFmtId="1" fontId="0" fillId="0" borderId="17" xfId="0" applyNumberFormat="1" applyBorder="1" applyAlignment="1" applyProtection="1">
      <alignment horizontal="center"/>
    </xf>
    <xf numFmtId="1" fontId="0" fillId="0" borderId="18" xfId="0" applyNumberFormat="1" applyBorder="1" applyAlignment="1" applyProtection="1">
      <alignment horizontal="center"/>
    </xf>
    <xf numFmtId="1" fontId="0" fillId="0" borderId="19" xfId="0" applyNumberFormat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0" fillId="0" borderId="15" xfId="0" applyNumberFormat="1" applyBorder="1" applyAlignment="1" applyProtection="1">
      <alignment horizontal="center"/>
    </xf>
    <xf numFmtId="1" fontId="0" fillId="0" borderId="16" xfId="0" applyNumberFormat="1" applyBorder="1" applyAlignment="1" applyProtection="1">
      <alignment horizontal="center"/>
    </xf>
    <xf numFmtId="1" fontId="0" fillId="0" borderId="14" xfId="0" applyNumberFormat="1" applyBorder="1" applyAlignment="1" applyProtection="1">
      <alignment horizontal="center"/>
    </xf>
    <xf numFmtId="0" fontId="5" fillId="0" borderId="20" xfId="0" applyFont="1" applyBorder="1" applyProtection="1"/>
    <xf numFmtId="0" fontId="5" fillId="0" borderId="21" xfId="0" applyFont="1" applyBorder="1" applyProtection="1"/>
    <xf numFmtId="0" fontId="7" fillId="0" borderId="20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5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9" xfId="0" applyFont="1" applyBorder="1" applyProtection="1"/>
    <xf numFmtId="0" fontId="5" fillId="0" borderId="0" xfId="0" applyFont="1" applyBorder="1" applyProtection="1"/>
    <xf numFmtId="0" fontId="5" fillId="0" borderId="16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22" xfId="0" applyFont="1" applyBorder="1" applyProtection="1"/>
    <xf numFmtId="0" fontId="1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15974</xdr:colOff>
      <xdr:row>1</xdr:row>
      <xdr:rowOff>12701</xdr:rowOff>
    </xdr:from>
    <xdr:to>
      <xdr:col>18</xdr:col>
      <xdr:colOff>38099</xdr:colOff>
      <xdr:row>3</xdr:row>
      <xdr:rowOff>70407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C58A1DC-987D-4867-8E86-CCBA0A722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99" y="174626"/>
          <a:ext cx="2460525" cy="438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DE906-FF85-4250-BF2A-1059993EDEEC}">
  <dimension ref="A1:S55"/>
  <sheetViews>
    <sheetView tabSelected="1" topLeftCell="A3" zoomScaleNormal="100" workbookViewId="0">
      <selection activeCell="D6" sqref="D6"/>
    </sheetView>
  </sheetViews>
  <sheetFormatPr defaultColWidth="7.42578125" defaultRowHeight="15" x14ac:dyDescent="0.25"/>
  <cols>
    <col min="1" max="1" width="7" style="2" customWidth="1"/>
    <col min="2" max="2" width="10.7109375" style="2" customWidth="1"/>
    <col min="3" max="3" width="7" style="52" customWidth="1"/>
    <col min="4" max="18" width="7.42578125" style="2"/>
    <col min="19" max="19" width="12.140625" style="2" bestFit="1" customWidth="1"/>
    <col min="20" max="16384" width="7.425781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61" t="s">
        <v>0</v>
      </c>
      <c r="E2" s="61" t="s">
        <v>1</v>
      </c>
      <c r="F2" s="61" t="s">
        <v>2</v>
      </c>
      <c r="G2" s="61" t="s">
        <v>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62"/>
      <c r="E3" s="62"/>
      <c r="F3" s="62"/>
      <c r="G3" s="62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63">
        <v>55</v>
      </c>
      <c r="E4" s="63">
        <v>45</v>
      </c>
      <c r="F4" s="63">
        <v>20</v>
      </c>
      <c r="G4" s="64">
        <f>(D4-E4)/LN((D4-F4)/(E4-F4))</f>
        <v>29.720134119884619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63"/>
      <c r="E5" s="63"/>
      <c r="F5" s="63"/>
      <c r="G5" s="64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3"/>
      <c r="E6" s="3"/>
      <c r="F6" s="3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60" t="s">
        <v>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19" ht="15.75" thickBot="1" x14ac:dyDescent="0.3">
      <c r="A8" s="5"/>
      <c r="B8" s="5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7">
        <v>43774</v>
      </c>
    </row>
    <row r="9" spans="1:19" x14ac:dyDescent="0.25">
      <c r="A9" s="8" t="s">
        <v>5</v>
      </c>
      <c r="B9" s="9"/>
      <c r="C9" s="10">
        <v>10</v>
      </c>
      <c r="D9" s="11">
        <v>11</v>
      </c>
      <c r="E9" s="11">
        <v>21</v>
      </c>
      <c r="F9" s="11">
        <v>22</v>
      </c>
      <c r="G9" s="11">
        <v>33</v>
      </c>
      <c r="H9" s="10">
        <v>10</v>
      </c>
      <c r="I9" s="11">
        <v>11</v>
      </c>
      <c r="J9" s="11">
        <v>21</v>
      </c>
      <c r="K9" s="11">
        <v>22</v>
      </c>
      <c r="L9" s="12">
        <v>33</v>
      </c>
      <c r="M9" s="11">
        <v>10</v>
      </c>
      <c r="N9" s="11">
        <v>11</v>
      </c>
      <c r="O9" s="11">
        <v>21</v>
      </c>
      <c r="P9" s="11">
        <v>22</v>
      </c>
      <c r="Q9" s="12">
        <v>33</v>
      </c>
    </row>
    <row r="10" spans="1:19" x14ac:dyDescent="0.25">
      <c r="A10" s="13" t="s">
        <v>6</v>
      </c>
      <c r="B10" s="14"/>
      <c r="C10" s="15">
        <v>300</v>
      </c>
      <c r="D10" s="16">
        <v>300</v>
      </c>
      <c r="E10" s="16">
        <v>300</v>
      </c>
      <c r="F10" s="16">
        <v>300</v>
      </c>
      <c r="G10" s="16">
        <v>300</v>
      </c>
      <c r="H10" s="17">
        <v>400</v>
      </c>
      <c r="I10" s="16">
        <v>400</v>
      </c>
      <c r="J10" s="16">
        <v>400</v>
      </c>
      <c r="K10" s="16">
        <v>400</v>
      </c>
      <c r="L10" s="18">
        <v>400</v>
      </c>
      <c r="M10" s="16">
        <v>500</v>
      </c>
      <c r="N10" s="16">
        <v>500</v>
      </c>
      <c r="O10" s="16">
        <v>500</v>
      </c>
      <c r="P10" s="16">
        <v>500</v>
      </c>
      <c r="Q10" s="18">
        <v>500</v>
      </c>
    </row>
    <row r="11" spans="1:19" x14ac:dyDescent="0.25">
      <c r="A11" s="19" t="s">
        <v>7</v>
      </c>
      <c r="B11" s="20"/>
      <c r="C11" s="21">
        <v>348</v>
      </c>
      <c r="D11" s="22">
        <v>546</v>
      </c>
      <c r="E11" s="22">
        <v>761</v>
      </c>
      <c r="F11" s="22">
        <v>961</v>
      </c>
      <c r="G11" s="22">
        <v>1347</v>
      </c>
      <c r="H11" s="17">
        <v>449</v>
      </c>
      <c r="I11" s="22">
        <v>711</v>
      </c>
      <c r="J11" s="22">
        <v>963</v>
      </c>
      <c r="K11" s="22">
        <v>1221</v>
      </c>
      <c r="L11" s="23">
        <v>1699</v>
      </c>
      <c r="M11" s="22">
        <v>546</v>
      </c>
      <c r="N11" s="22">
        <v>868</v>
      </c>
      <c r="O11" s="22">
        <v>1156</v>
      </c>
      <c r="P11" s="22">
        <v>1470</v>
      </c>
      <c r="Q11" s="23">
        <v>2035</v>
      </c>
    </row>
    <row r="12" spans="1:19" x14ac:dyDescent="0.25">
      <c r="A12" s="24" t="s">
        <v>8</v>
      </c>
      <c r="B12" s="20"/>
      <c r="C12" s="21">
        <v>1.343</v>
      </c>
      <c r="D12" s="25">
        <v>1.2981</v>
      </c>
      <c r="E12" s="25">
        <v>1.2803</v>
      </c>
      <c r="F12" s="25">
        <v>1.3093999999999999</v>
      </c>
      <c r="G12" s="25">
        <v>1.3140000000000001</v>
      </c>
      <c r="H12" s="26">
        <v>1.3260000000000001</v>
      </c>
      <c r="I12" s="25">
        <v>1.3026</v>
      </c>
      <c r="J12" s="25">
        <v>1.294</v>
      </c>
      <c r="K12" s="25">
        <v>1.3182</v>
      </c>
      <c r="L12" s="27">
        <v>1.3254999999999999</v>
      </c>
      <c r="M12" s="28">
        <v>1.3089999999999999</v>
      </c>
      <c r="N12" s="25">
        <v>1.3069999999999999</v>
      </c>
      <c r="O12" s="25">
        <v>1.3076000000000001</v>
      </c>
      <c r="P12" s="25">
        <v>1.327</v>
      </c>
      <c r="Q12" s="27">
        <v>1.3371</v>
      </c>
    </row>
    <row r="13" spans="1:19" ht="15.75" thickBot="1" x14ac:dyDescent="0.3">
      <c r="A13" s="29" t="s">
        <v>9</v>
      </c>
      <c r="B13" s="30"/>
      <c r="C13" s="31"/>
      <c r="D13" s="32"/>
      <c r="E13" s="32"/>
      <c r="F13" s="32"/>
      <c r="G13" s="32"/>
      <c r="H13" s="33"/>
      <c r="I13" s="32"/>
      <c r="J13" s="32"/>
      <c r="K13" s="32"/>
      <c r="L13" s="34"/>
      <c r="M13" s="32"/>
      <c r="N13" s="32"/>
      <c r="O13" s="32"/>
      <c r="P13" s="32"/>
      <c r="Q13" s="34"/>
    </row>
    <row r="14" spans="1:19" x14ac:dyDescent="0.25">
      <c r="A14" s="24"/>
      <c r="B14" s="35">
        <v>400</v>
      </c>
      <c r="C14" s="36">
        <f t="shared" ref="C14:Q30" si="0">$B14/1000*C$11*($G$4/49.83289)^C$12</f>
        <v>69.531616286882794</v>
      </c>
      <c r="D14" s="36">
        <f t="shared" si="0"/>
        <v>111.65398192900339</v>
      </c>
      <c r="E14" s="36">
        <f t="shared" si="0"/>
        <v>157.05859662290308</v>
      </c>
      <c r="F14" s="36">
        <f t="shared" si="0"/>
        <v>195.37478042854704</v>
      </c>
      <c r="G14" s="36">
        <f t="shared" si="0"/>
        <v>273.19967009819675</v>
      </c>
      <c r="H14" s="37">
        <f t="shared" si="0"/>
        <v>90.503491111430691</v>
      </c>
      <c r="I14" s="38">
        <f t="shared" si="0"/>
        <v>145.05779786429471</v>
      </c>
      <c r="J14" s="38">
        <f t="shared" si="0"/>
        <v>197.34592731656713</v>
      </c>
      <c r="K14" s="38">
        <f t="shared" si="0"/>
        <v>247.10724825577927</v>
      </c>
      <c r="L14" s="39">
        <f t="shared" si="0"/>
        <v>342.55049755325194</v>
      </c>
      <c r="M14" s="36">
        <f t="shared" si="0"/>
        <v>111.02672874835237</v>
      </c>
      <c r="N14" s="36">
        <f t="shared" si="0"/>
        <v>176.68657703487824</v>
      </c>
      <c r="O14" s="36">
        <f t="shared" si="0"/>
        <v>235.23773380765081</v>
      </c>
      <c r="P14" s="36">
        <f t="shared" si="0"/>
        <v>296.15008428760098</v>
      </c>
      <c r="Q14" s="40">
        <f t="shared" si="0"/>
        <v>407.84189850406364</v>
      </c>
    </row>
    <row r="15" spans="1:19" x14ac:dyDescent="0.25">
      <c r="A15" s="24"/>
      <c r="B15" s="35">
        <v>500</v>
      </c>
      <c r="C15" s="36" t="s">
        <v>10</v>
      </c>
      <c r="D15" s="36">
        <f t="shared" si="0"/>
        <v>139.56747741125423</v>
      </c>
      <c r="E15" s="36">
        <f t="shared" si="0"/>
        <v>196.32324577862883</v>
      </c>
      <c r="F15" s="36">
        <f t="shared" si="0"/>
        <v>244.21847553568378</v>
      </c>
      <c r="G15" s="36" t="s">
        <v>10</v>
      </c>
      <c r="H15" s="41" t="s">
        <v>10</v>
      </c>
      <c r="I15" s="36">
        <f t="shared" si="0"/>
        <v>181.32224733036838</v>
      </c>
      <c r="J15" s="36">
        <f t="shared" si="0"/>
        <v>246.68240914570887</v>
      </c>
      <c r="K15" s="36">
        <f t="shared" si="0"/>
        <v>308.88406031972409</v>
      </c>
      <c r="L15" s="40" t="s">
        <v>10</v>
      </c>
      <c r="M15" s="36" t="s">
        <v>10</v>
      </c>
      <c r="N15" s="36">
        <f t="shared" si="0"/>
        <v>220.85822129359778</v>
      </c>
      <c r="O15" s="36">
        <f t="shared" si="0"/>
        <v>294.04716725956348</v>
      </c>
      <c r="P15" s="36">
        <f t="shared" si="0"/>
        <v>370.18760535950116</v>
      </c>
      <c r="Q15" s="40" t="s">
        <v>10</v>
      </c>
    </row>
    <row r="16" spans="1:19" x14ac:dyDescent="0.25">
      <c r="A16" s="24"/>
      <c r="B16" s="35">
        <v>600</v>
      </c>
      <c r="C16" s="36" t="s">
        <v>10</v>
      </c>
      <c r="D16" s="36">
        <f t="shared" si="0"/>
        <v>167.48097289350505</v>
      </c>
      <c r="E16" s="36">
        <f t="shared" si="0"/>
        <v>235.58789493435458</v>
      </c>
      <c r="F16" s="36">
        <f t="shared" si="0"/>
        <v>293.06217064282055</v>
      </c>
      <c r="G16" s="36" t="s">
        <v>10</v>
      </c>
      <c r="H16" s="41" t="s">
        <v>10</v>
      </c>
      <c r="I16" s="36">
        <f t="shared" si="0"/>
        <v>217.58669679644203</v>
      </c>
      <c r="J16" s="36">
        <f t="shared" si="0"/>
        <v>296.01889097485059</v>
      </c>
      <c r="K16" s="36">
        <f t="shared" si="0"/>
        <v>370.6608723836689</v>
      </c>
      <c r="L16" s="40" t="s">
        <v>10</v>
      </c>
      <c r="M16" s="36" t="s">
        <v>10</v>
      </c>
      <c r="N16" s="36">
        <f t="shared" si="0"/>
        <v>265.02986555231735</v>
      </c>
      <c r="O16" s="36">
        <f t="shared" si="0"/>
        <v>352.85660071147618</v>
      </c>
      <c r="P16" s="36">
        <f t="shared" si="0"/>
        <v>444.22512643140141</v>
      </c>
      <c r="Q16" s="40" t="s">
        <v>10</v>
      </c>
    </row>
    <row r="17" spans="1:17" x14ac:dyDescent="0.25">
      <c r="A17" s="24"/>
      <c r="B17" s="35">
        <v>700</v>
      </c>
      <c r="C17" s="36">
        <f t="shared" si="0"/>
        <v>121.68032850204487</v>
      </c>
      <c r="D17" s="36">
        <f t="shared" si="0"/>
        <v>195.39446837575591</v>
      </c>
      <c r="E17" s="36">
        <f t="shared" si="0"/>
        <v>274.8525440900803</v>
      </c>
      <c r="F17" s="36">
        <f t="shared" si="0"/>
        <v>341.90586574995729</v>
      </c>
      <c r="G17" s="36">
        <f t="shared" si="0"/>
        <v>478.09942267184425</v>
      </c>
      <c r="H17" s="41">
        <f t="shared" si="0"/>
        <v>158.38110944500366</v>
      </c>
      <c r="I17" s="36">
        <f t="shared" si="0"/>
        <v>253.85114626251573</v>
      </c>
      <c r="J17" s="36">
        <f t="shared" si="0"/>
        <v>345.35537280399234</v>
      </c>
      <c r="K17" s="36">
        <f t="shared" si="0"/>
        <v>432.43768444761366</v>
      </c>
      <c r="L17" s="40">
        <f t="shared" si="0"/>
        <v>599.46337071819084</v>
      </c>
      <c r="M17" s="36">
        <f t="shared" si="0"/>
        <v>194.29677530961663</v>
      </c>
      <c r="N17" s="36">
        <f t="shared" si="0"/>
        <v>309.20150981103683</v>
      </c>
      <c r="O17" s="36">
        <f t="shared" si="0"/>
        <v>411.66603416338887</v>
      </c>
      <c r="P17" s="36">
        <f t="shared" si="0"/>
        <v>518.26264750330165</v>
      </c>
      <c r="Q17" s="40">
        <f t="shared" si="0"/>
        <v>713.72332238211129</v>
      </c>
    </row>
    <row r="18" spans="1:17" x14ac:dyDescent="0.25">
      <c r="A18" s="24"/>
      <c r="B18" s="35">
        <v>800</v>
      </c>
      <c r="C18" s="36" t="s">
        <v>10</v>
      </c>
      <c r="D18" s="36">
        <f t="shared" si="0"/>
        <v>223.30796385800679</v>
      </c>
      <c r="E18" s="36">
        <f t="shared" si="0"/>
        <v>314.11719324580616</v>
      </c>
      <c r="F18" s="36">
        <f t="shared" si="0"/>
        <v>390.74956085709408</v>
      </c>
      <c r="G18" s="36" t="s">
        <v>10</v>
      </c>
      <c r="H18" s="41" t="s">
        <v>10</v>
      </c>
      <c r="I18" s="36">
        <f t="shared" si="0"/>
        <v>290.11559572858943</v>
      </c>
      <c r="J18" s="36">
        <f t="shared" si="0"/>
        <v>394.69185463313426</v>
      </c>
      <c r="K18" s="36">
        <f t="shared" si="0"/>
        <v>494.21449651155854</v>
      </c>
      <c r="L18" s="40" t="s">
        <v>10</v>
      </c>
      <c r="M18" s="36" t="s">
        <v>10</v>
      </c>
      <c r="N18" s="36">
        <f t="shared" si="0"/>
        <v>353.37315406975648</v>
      </c>
      <c r="O18" s="36">
        <f t="shared" si="0"/>
        <v>470.47546761530162</v>
      </c>
      <c r="P18" s="36">
        <f t="shared" si="0"/>
        <v>592.30016857520195</v>
      </c>
      <c r="Q18" s="40" t="s">
        <v>10</v>
      </c>
    </row>
    <row r="19" spans="1:17" x14ac:dyDescent="0.25">
      <c r="A19" s="24"/>
      <c r="B19" s="35">
        <v>900</v>
      </c>
      <c r="C19" s="36">
        <f t="shared" si="0"/>
        <v>156.44613664548626</v>
      </c>
      <c r="D19" s="36">
        <f t="shared" si="0"/>
        <v>251.22145934025764</v>
      </c>
      <c r="E19" s="36">
        <f t="shared" si="0"/>
        <v>353.38184240153186</v>
      </c>
      <c r="F19" s="36">
        <f t="shared" si="0"/>
        <v>439.59325596423082</v>
      </c>
      <c r="G19" s="36">
        <f t="shared" si="0"/>
        <v>614.69925772094257</v>
      </c>
      <c r="H19" s="41">
        <f t="shared" si="0"/>
        <v>203.63285500071902</v>
      </c>
      <c r="I19" s="36">
        <f t="shared" si="0"/>
        <v>326.38004519466307</v>
      </c>
      <c r="J19" s="36">
        <f t="shared" si="0"/>
        <v>444.028336462276</v>
      </c>
      <c r="K19" s="36">
        <f t="shared" si="0"/>
        <v>555.99130857550335</v>
      </c>
      <c r="L19" s="40">
        <f t="shared" si="0"/>
        <v>770.73861949481693</v>
      </c>
      <c r="M19" s="36">
        <f t="shared" si="0"/>
        <v>249.81013968379281</v>
      </c>
      <c r="N19" s="36">
        <f t="shared" si="0"/>
        <v>397.54479832847602</v>
      </c>
      <c r="O19" s="36">
        <f t="shared" si="0"/>
        <v>529.28490106721438</v>
      </c>
      <c r="P19" s="36">
        <f t="shared" si="0"/>
        <v>666.33768964710214</v>
      </c>
      <c r="Q19" s="40">
        <f t="shared" si="0"/>
        <v>917.64427163414314</v>
      </c>
    </row>
    <row r="20" spans="1:17" x14ac:dyDescent="0.25">
      <c r="A20" s="24"/>
      <c r="B20" s="35">
        <v>1000</v>
      </c>
      <c r="C20" s="36">
        <f t="shared" si="0"/>
        <v>173.82904071720696</v>
      </c>
      <c r="D20" s="36">
        <f t="shared" ref="D20:F20" si="1">$B20/1000*D$11*($G$4/49.83289)^D$12</f>
        <v>279.13495482250846</v>
      </c>
      <c r="E20" s="36">
        <f t="shared" si="1"/>
        <v>392.64649155725766</v>
      </c>
      <c r="F20" s="36">
        <f t="shared" si="1"/>
        <v>488.43695107136756</v>
      </c>
      <c r="G20" s="36">
        <f t="shared" si="0"/>
        <v>682.99917524549176</v>
      </c>
      <c r="H20" s="41">
        <f t="shared" si="0"/>
        <v>226.25872777857668</v>
      </c>
      <c r="I20" s="36">
        <f t="shared" si="0"/>
        <v>362.64449466073677</v>
      </c>
      <c r="J20" s="36">
        <f t="shared" si="0"/>
        <v>493.36481829141775</v>
      </c>
      <c r="K20" s="36">
        <f t="shared" si="0"/>
        <v>617.76812063944817</v>
      </c>
      <c r="L20" s="40">
        <f t="shared" si="0"/>
        <v>856.37624388312986</v>
      </c>
      <c r="M20" s="36">
        <f t="shared" si="0"/>
        <v>277.56682187088091</v>
      </c>
      <c r="N20" s="36">
        <f t="shared" ref="N20:P20" si="2">$B20/1000*N$11*($G$4/49.83289)^N$12</f>
        <v>441.71644258719556</v>
      </c>
      <c r="O20" s="36">
        <f t="shared" si="2"/>
        <v>588.09433451912696</v>
      </c>
      <c r="P20" s="36">
        <f t="shared" si="2"/>
        <v>740.37521071900233</v>
      </c>
      <c r="Q20" s="40">
        <f t="shared" si="0"/>
        <v>1019.6047462601591</v>
      </c>
    </row>
    <row r="21" spans="1:17" x14ac:dyDescent="0.25">
      <c r="A21" s="24"/>
      <c r="B21" s="35">
        <v>1100</v>
      </c>
      <c r="C21" s="36" t="s">
        <v>10</v>
      </c>
      <c r="D21" s="36">
        <f t="shared" si="0"/>
        <v>307.04845030475934</v>
      </c>
      <c r="E21" s="36">
        <f t="shared" si="0"/>
        <v>431.91114071298341</v>
      </c>
      <c r="F21" s="36">
        <f t="shared" si="0"/>
        <v>537.28064617850441</v>
      </c>
      <c r="G21" s="36" t="s">
        <v>10</v>
      </c>
      <c r="H21" s="41" t="s">
        <v>10</v>
      </c>
      <c r="I21" s="36">
        <f t="shared" si="0"/>
        <v>398.90894412681041</v>
      </c>
      <c r="J21" s="36">
        <f t="shared" si="0"/>
        <v>542.70130012055961</v>
      </c>
      <c r="K21" s="36">
        <f t="shared" si="0"/>
        <v>679.54493270339299</v>
      </c>
      <c r="L21" s="40" t="s">
        <v>10</v>
      </c>
      <c r="M21" s="36" t="s">
        <v>10</v>
      </c>
      <c r="N21" s="36">
        <f t="shared" si="0"/>
        <v>485.88808684591515</v>
      </c>
      <c r="O21" s="36">
        <f t="shared" si="0"/>
        <v>646.90376797103977</v>
      </c>
      <c r="P21" s="36">
        <f t="shared" si="0"/>
        <v>814.41273179090274</v>
      </c>
      <c r="Q21" s="40" t="s">
        <v>10</v>
      </c>
    </row>
    <row r="22" spans="1:17" x14ac:dyDescent="0.25">
      <c r="A22" s="24"/>
      <c r="B22" s="35">
        <v>1200</v>
      </c>
      <c r="C22" s="36">
        <f t="shared" si="0"/>
        <v>208.59484886064834</v>
      </c>
      <c r="D22" s="36">
        <f t="shared" si="0"/>
        <v>334.96194578701011</v>
      </c>
      <c r="E22" s="36">
        <f t="shared" si="0"/>
        <v>471.17578986870916</v>
      </c>
      <c r="F22" s="36">
        <f t="shared" si="0"/>
        <v>586.12434128564109</v>
      </c>
      <c r="G22" s="36">
        <f t="shared" si="0"/>
        <v>819.59901029459002</v>
      </c>
      <c r="H22" s="41">
        <f t="shared" si="0"/>
        <v>271.51047333429199</v>
      </c>
      <c r="I22" s="36">
        <f t="shared" si="0"/>
        <v>435.17339359288405</v>
      </c>
      <c r="J22" s="36">
        <f t="shared" si="0"/>
        <v>592.03778194970118</v>
      </c>
      <c r="K22" s="36">
        <f t="shared" si="0"/>
        <v>741.3217447673378</v>
      </c>
      <c r="L22" s="40">
        <f t="shared" si="0"/>
        <v>1027.6514926597558</v>
      </c>
      <c r="M22" s="36">
        <f t="shared" si="0"/>
        <v>333.08018624505706</v>
      </c>
      <c r="N22" s="36">
        <f t="shared" si="0"/>
        <v>530.05973110463469</v>
      </c>
      <c r="O22" s="36">
        <f t="shared" si="0"/>
        <v>705.71320142295235</v>
      </c>
      <c r="P22" s="36">
        <f t="shared" si="0"/>
        <v>888.45025286280281</v>
      </c>
      <c r="Q22" s="40">
        <f t="shared" si="0"/>
        <v>1223.5256955121909</v>
      </c>
    </row>
    <row r="23" spans="1:17" x14ac:dyDescent="0.25">
      <c r="A23" s="24"/>
      <c r="B23" s="35">
        <v>1300</v>
      </c>
      <c r="C23" s="36">
        <f t="shared" si="0"/>
        <v>225.97775293236907</v>
      </c>
      <c r="D23" s="36">
        <f t="shared" si="0"/>
        <v>362.87544126926105</v>
      </c>
      <c r="E23" s="36">
        <f t="shared" si="0"/>
        <v>510.44043902443497</v>
      </c>
      <c r="F23" s="36">
        <f t="shared" si="0"/>
        <v>634.96803639277778</v>
      </c>
      <c r="G23" s="36">
        <f t="shared" si="0"/>
        <v>887.89892781913932</v>
      </c>
      <c r="H23" s="41">
        <f t="shared" si="0"/>
        <v>294.13634611214974</v>
      </c>
      <c r="I23" s="36">
        <f t="shared" si="0"/>
        <v>471.43784305895781</v>
      </c>
      <c r="J23" s="36">
        <f t="shared" si="0"/>
        <v>641.3742637788431</v>
      </c>
      <c r="K23" s="36">
        <f t="shared" si="0"/>
        <v>803.09855683128251</v>
      </c>
      <c r="L23" s="40">
        <f t="shared" si="0"/>
        <v>1113.2891170480689</v>
      </c>
      <c r="M23" s="36">
        <f t="shared" si="0"/>
        <v>360.8368684321452</v>
      </c>
      <c r="N23" s="36">
        <f t="shared" si="0"/>
        <v>574.23137536335435</v>
      </c>
      <c r="O23" s="36">
        <f t="shared" si="0"/>
        <v>764.52263487486505</v>
      </c>
      <c r="P23" s="36">
        <f t="shared" si="0"/>
        <v>962.48777393470311</v>
      </c>
      <c r="Q23" s="40">
        <f t="shared" si="0"/>
        <v>1325.4861701382067</v>
      </c>
    </row>
    <row r="24" spans="1:17" x14ac:dyDescent="0.25">
      <c r="A24" s="24"/>
      <c r="B24" s="35">
        <v>1400</v>
      </c>
      <c r="C24" s="36" t="s">
        <v>10</v>
      </c>
      <c r="D24" s="36">
        <f t="shared" si="0"/>
        <v>390.78893675151181</v>
      </c>
      <c r="E24" s="36">
        <f t="shared" si="0"/>
        <v>549.7050881801606</v>
      </c>
      <c r="F24" s="36">
        <f t="shared" si="0"/>
        <v>683.81173149991457</v>
      </c>
      <c r="G24" s="36" t="s">
        <v>10</v>
      </c>
      <c r="H24" s="41" t="s">
        <v>10</v>
      </c>
      <c r="I24" s="36">
        <f t="shared" si="0"/>
        <v>507.70229252503145</v>
      </c>
      <c r="J24" s="36">
        <f t="shared" si="0"/>
        <v>690.71074560798468</v>
      </c>
      <c r="K24" s="36">
        <f t="shared" si="0"/>
        <v>864.87536889522733</v>
      </c>
      <c r="L24" s="40" t="s">
        <v>10</v>
      </c>
      <c r="M24" s="36" t="s">
        <v>10</v>
      </c>
      <c r="N24" s="36">
        <f t="shared" si="0"/>
        <v>618.40301962207366</v>
      </c>
      <c r="O24" s="36">
        <f t="shared" si="0"/>
        <v>823.33206832677774</v>
      </c>
      <c r="P24" s="36">
        <f t="shared" si="0"/>
        <v>1036.5252950066033</v>
      </c>
      <c r="Q24" s="40" t="s">
        <v>10</v>
      </c>
    </row>
    <row r="25" spans="1:17" x14ac:dyDescent="0.25">
      <c r="A25" s="24"/>
      <c r="B25" s="35">
        <v>1600</v>
      </c>
      <c r="C25" s="36">
        <f t="shared" si="0"/>
        <v>278.12646514753118</v>
      </c>
      <c r="D25" s="36">
        <f t="shared" si="0"/>
        <v>446.61592771601357</v>
      </c>
      <c r="E25" s="36">
        <f t="shared" si="0"/>
        <v>628.23438649161233</v>
      </c>
      <c r="F25" s="36">
        <f t="shared" si="0"/>
        <v>781.49912171418816</v>
      </c>
      <c r="G25" s="36">
        <f t="shared" si="0"/>
        <v>1092.798680392787</v>
      </c>
      <c r="H25" s="41">
        <f t="shared" si="0"/>
        <v>362.01396444572276</v>
      </c>
      <c r="I25" s="36">
        <f t="shared" si="0"/>
        <v>580.23119145717885</v>
      </c>
      <c r="J25" s="36">
        <f t="shared" si="0"/>
        <v>789.38370926626851</v>
      </c>
      <c r="K25" s="36">
        <f t="shared" si="0"/>
        <v>988.42899302311707</v>
      </c>
      <c r="L25" s="40">
        <f t="shared" si="0"/>
        <v>1370.2019902130078</v>
      </c>
      <c r="M25" s="36">
        <f t="shared" si="0"/>
        <v>444.10691499340948</v>
      </c>
      <c r="N25" s="36">
        <f t="shared" si="0"/>
        <v>706.74630813951296</v>
      </c>
      <c r="O25" s="36">
        <f t="shared" si="0"/>
        <v>940.95093523060325</v>
      </c>
      <c r="P25" s="36">
        <f t="shared" si="0"/>
        <v>1184.6003371504039</v>
      </c>
      <c r="Q25" s="40">
        <f t="shared" si="0"/>
        <v>1631.3675940162545</v>
      </c>
    </row>
    <row r="26" spans="1:17" x14ac:dyDescent="0.25">
      <c r="A26" s="24"/>
      <c r="B26" s="35">
        <v>1800</v>
      </c>
      <c r="C26" s="36">
        <f t="shared" si="0"/>
        <v>312.89227329097253</v>
      </c>
      <c r="D26" s="36">
        <f t="shared" si="0"/>
        <v>502.44291868051528</v>
      </c>
      <c r="E26" s="36">
        <f t="shared" si="0"/>
        <v>706.76368480306371</v>
      </c>
      <c r="F26" s="36">
        <f t="shared" si="0"/>
        <v>879.18651192846164</v>
      </c>
      <c r="G26" s="36">
        <f t="shared" si="0"/>
        <v>1229.3985154418851</v>
      </c>
      <c r="H26" s="41">
        <f t="shared" si="0"/>
        <v>407.26571000143804</v>
      </c>
      <c r="I26" s="36">
        <f t="shared" si="0"/>
        <v>652.76009038932614</v>
      </c>
      <c r="J26" s="36">
        <f t="shared" si="0"/>
        <v>888.056672924552</v>
      </c>
      <c r="K26" s="36">
        <f t="shared" si="0"/>
        <v>1111.9826171510067</v>
      </c>
      <c r="L26" s="40">
        <f t="shared" si="0"/>
        <v>1541.4772389896339</v>
      </c>
      <c r="M26" s="36">
        <f t="shared" si="0"/>
        <v>499.62027936758562</v>
      </c>
      <c r="N26" s="36">
        <f t="shared" si="0"/>
        <v>795.08959665695204</v>
      </c>
      <c r="O26" s="36">
        <f t="shared" si="0"/>
        <v>1058.5698021344288</v>
      </c>
      <c r="P26" s="36">
        <f t="shared" si="0"/>
        <v>1332.6753792942043</v>
      </c>
      <c r="Q26" s="40">
        <f t="shared" si="0"/>
        <v>1835.2885432682863</v>
      </c>
    </row>
    <row r="27" spans="1:17" x14ac:dyDescent="0.25">
      <c r="A27" s="24"/>
      <c r="B27" s="35">
        <v>2000</v>
      </c>
      <c r="C27" s="36">
        <f t="shared" si="0"/>
        <v>347.65808143441393</v>
      </c>
      <c r="D27" s="36">
        <f t="shared" si="0"/>
        <v>558.26990964501692</v>
      </c>
      <c r="E27" s="36">
        <f t="shared" si="0"/>
        <v>785.29298311451532</v>
      </c>
      <c r="F27" s="36">
        <f t="shared" si="0"/>
        <v>976.87390214273512</v>
      </c>
      <c r="G27" s="36">
        <f t="shared" si="0"/>
        <v>1365.9983504909835</v>
      </c>
      <c r="H27" s="41">
        <f t="shared" si="0"/>
        <v>452.51745555715337</v>
      </c>
      <c r="I27" s="36">
        <f t="shared" si="0"/>
        <v>725.28898932147354</v>
      </c>
      <c r="J27" s="36">
        <f t="shared" si="0"/>
        <v>986.7296365828355</v>
      </c>
      <c r="K27" s="36">
        <f t="shared" si="0"/>
        <v>1235.5362412788963</v>
      </c>
      <c r="L27" s="40">
        <f t="shared" si="0"/>
        <v>1712.7524877662597</v>
      </c>
      <c r="M27" s="36">
        <f t="shared" si="0"/>
        <v>555.13364374176183</v>
      </c>
      <c r="N27" s="36">
        <f t="shared" si="0"/>
        <v>883.43288517439112</v>
      </c>
      <c r="O27" s="36">
        <f t="shared" si="0"/>
        <v>1176.1886690382539</v>
      </c>
      <c r="P27" s="36">
        <f t="shared" si="0"/>
        <v>1480.7504214380047</v>
      </c>
      <c r="Q27" s="40">
        <f t="shared" si="0"/>
        <v>2039.2094925203182</v>
      </c>
    </row>
    <row r="28" spans="1:17" x14ac:dyDescent="0.25">
      <c r="A28" s="24"/>
      <c r="B28" s="35">
        <v>2300</v>
      </c>
      <c r="C28" s="36">
        <f t="shared" si="0"/>
        <v>399.80679364957604</v>
      </c>
      <c r="D28" s="36">
        <f t="shared" si="0"/>
        <v>642.01039609176939</v>
      </c>
      <c r="E28" s="36">
        <f t="shared" si="0"/>
        <v>903.08693058169263</v>
      </c>
      <c r="F28" s="36">
        <f t="shared" si="0"/>
        <v>1123.4049874641453</v>
      </c>
      <c r="G28" s="36">
        <f t="shared" si="0"/>
        <v>1570.898103064631</v>
      </c>
      <c r="H28" s="41">
        <f t="shared" si="0"/>
        <v>520.39507389072628</v>
      </c>
      <c r="I28" s="36">
        <f t="shared" si="0"/>
        <v>834.08233771969446</v>
      </c>
      <c r="J28" s="36">
        <f t="shared" si="0"/>
        <v>1134.7390820702606</v>
      </c>
      <c r="K28" s="36">
        <f t="shared" si="0"/>
        <v>1420.8666774707306</v>
      </c>
      <c r="L28" s="40">
        <f t="shared" si="0"/>
        <v>1969.6653609311986</v>
      </c>
      <c r="M28" s="36">
        <f t="shared" si="0"/>
        <v>638.403690303026</v>
      </c>
      <c r="N28" s="36">
        <f t="shared" si="0"/>
        <v>1015.9478179505497</v>
      </c>
      <c r="O28" s="36">
        <f t="shared" si="0"/>
        <v>1352.6169693939919</v>
      </c>
      <c r="P28" s="36">
        <f t="shared" si="0"/>
        <v>1702.8629846537053</v>
      </c>
      <c r="Q28" s="40">
        <f t="shared" si="0"/>
        <v>2345.0909163983661</v>
      </c>
    </row>
    <row r="29" spans="1:17" x14ac:dyDescent="0.25">
      <c r="A29" s="24"/>
      <c r="B29" s="35">
        <v>2600</v>
      </c>
      <c r="C29" s="36" t="s">
        <v>10</v>
      </c>
      <c r="D29" s="36">
        <f t="shared" si="0"/>
        <v>725.75088253852209</v>
      </c>
      <c r="E29" s="36">
        <f t="shared" si="0"/>
        <v>1020.8808780488699</v>
      </c>
      <c r="F29" s="36">
        <f t="shared" si="0"/>
        <v>1269.9360727855556</v>
      </c>
      <c r="G29" s="36">
        <f t="shared" si="0"/>
        <v>1775.7978556382786</v>
      </c>
      <c r="H29" s="41" t="s">
        <v>10</v>
      </c>
      <c r="I29" s="36">
        <f t="shared" si="0"/>
        <v>942.87568611791562</v>
      </c>
      <c r="J29" s="36">
        <f t="shared" si="0"/>
        <v>1282.7485275576862</v>
      </c>
      <c r="K29" s="36">
        <f t="shared" si="0"/>
        <v>1606.197113662565</v>
      </c>
      <c r="L29" s="40">
        <f t="shared" si="0"/>
        <v>2226.5782340961377</v>
      </c>
      <c r="M29" s="42" t="s">
        <v>10</v>
      </c>
      <c r="N29" s="36">
        <f t="shared" si="0"/>
        <v>1148.4627507267087</v>
      </c>
      <c r="O29" s="36">
        <f t="shared" si="0"/>
        <v>1529.0452697497301</v>
      </c>
      <c r="P29" s="36">
        <f t="shared" si="0"/>
        <v>1924.9755478694062</v>
      </c>
      <c r="Q29" s="40">
        <f t="shared" si="0"/>
        <v>2650.9723402764134</v>
      </c>
    </row>
    <row r="30" spans="1:17" ht="15.75" thickBot="1" x14ac:dyDescent="0.3">
      <c r="A30" s="24"/>
      <c r="B30" s="35">
        <v>3000</v>
      </c>
      <c r="C30" s="36" t="s">
        <v>10</v>
      </c>
      <c r="D30" s="36">
        <f t="shared" si="0"/>
        <v>837.40486446752539</v>
      </c>
      <c r="E30" s="36">
        <f t="shared" si="0"/>
        <v>1177.939474671773</v>
      </c>
      <c r="F30" s="36">
        <f t="shared" si="0"/>
        <v>1465.3108532141027</v>
      </c>
      <c r="G30" s="36">
        <f t="shared" si="0"/>
        <v>2048.9975257364754</v>
      </c>
      <c r="H30" s="43" t="s">
        <v>10</v>
      </c>
      <c r="I30" s="44">
        <f t="shared" si="0"/>
        <v>1087.9334839822102</v>
      </c>
      <c r="J30" s="44">
        <f t="shared" si="0"/>
        <v>1480.0944548742532</v>
      </c>
      <c r="K30" s="44">
        <f t="shared" si="0"/>
        <v>1853.3043619183443</v>
      </c>
      <c r="L30" s="45">
        <f t="shared" si="0"/>
        <v>2569.1287316493895</v>
      </c>
      <c r="M30" s="42" t="s">
        <v>10</v>
      </c>
      <c r="N30" s="36">
        <f t="shared" si="0"/>
        <v>1325.1493277615866</v>
      </c>
      <c r="O30" s="36">
        <f t="shared" si="0"/>
        <v>1764.2830035573809</v>
      </c>
      <c r="P30" s="36">
        <f t="shared" si="0"/>
        <v>2221.1256321570072</v>
      </c>
      <c r="Q30" s="40">
        <f t="shared" si="0"/>
        <v>3058.8142387804774</v>
      </c>
    </row>
    <row r="31" spans="1:17" ht="15.75" thickBot="1" x14ac:dyDescent="0.3">
      <c r="A31" s="46" t="s">
        <v>11</v>
      </c>
      <c r="B31" s="47"/>
      <c r="C31" s="48">
        <v>810</v>
      </c>
      <c r="D31" s="49">
        <v>811</v>
      </c>
      <c r="E31" s="49">
        <v>812</v>
      </c>
      <c r="F31" s="49">
        <v>813</v>
      </c>
      <c r="G31" s="49">
        <v>814</v>
      </c>
      <c r="H31" s="50">
        <v>810</v>
      </c>
      <c r="I31" s="49">
        <v>811</v>
      </c>
      <c r="J31" s="49">
        <v>812</v>
      </c>
      <c r="K31" s="49">
        <v>813</v>
      </c>
      <c r="L31" s="51">
        <v>814</v>
      </c>
      <c r="M31" s="49">
        <v>810</v>
      </c>
      <c r="N31" s="49">
        <v>811</v>
      </c>
      <c r="O31" s="49">
        <v>812</v>
      </c>
      <c r="P31" s="49">
        <v>813</v>
      </c>
      <c r="Q31" s="51">
        <v>814</v>
      </c>
    </row>
    <row r="32" spans="1:17" ht="15.75" thickBot="1" x14ac:dyDescent="0.3"/>
    <row r="33" spans="1:13" x14ac:dyDescent="0.25">
      <c r="A33" s="8" t="s">
        <v>5</v>
      </c>
      <c r="B33" s="53"/>
      <c r="C33" s="10">
        <v>10</v>
      </c>
      <c r="D33" s="11">
        <v>11</v>
      </c>
      <c r="E33" s="11">
        <v>21</v>
      </c>
      <c r="F33" s="11">
        <v>22</v>
      </c>
      <c r="G33" s="12">
        <v>33</v>
      </c>
      <c r="H33" s="10">
        <v>10</v>
      </c>
      <c r="I33" s="11">
        <v>11</v>
      </c>
      <c r="J33" s="11">
        <v>21</v>
      </c>
      <c r="K33" s="11">
        <v>22</v>
      </c>
      <c r="L33" s="12">
        <v>33</v>
      </c>
      <c r="M33" s="54"/>
    </row>
    <row r="34" spans="1:13" x14ac:dyDescent="0.25">
      <c r="A34" s="13" t="s">
        <v>6</v>
      </c>
      <c r="B34" s="55"/>
      <c r="C34" s="21">
        <v>600</v>
      </c>
      <c r="D34" s="16">
        <v>600</v>
      </c>
      <c r="E34" s="16">
        <v>600</v>
      </c>
      <c r="F34" s="16">
        <v>600</v>
      </c>
      <c r="G34" s="18">
        <v>600</v>
      </c>
      <c r="H34" s="17">
        <v>900</v>
      </c>
      <c r="I34" s="16">
        <v>900</v>
      </c>
      <c r="J34" s="16">
        <v>900</v>
      </c>
      <c r="K34" s="16">
        <v>900</v>
      </c>
      <c r="L34" s="18">
        <v>900</v>
      </c>
      <c r="M34" s="22"/>
    </row>
    <row r="35" spans="1:13" x14ac:dyDescent="0.25">
      <c r="A35" s="19" t="s">
        <v>7</v>
      </c>
      <c r="B35" s="56"/>
      <c r="C35" s="21">
        <v>639</v>
      </c>
      <c r="D35" s="22">
        <v>1018</v>
      </c>
      <c r="E35" s="22">
        <v>1340</v>
      </c>
      <c r="F35" s="22">
        <v>1709</v>
      </c>
      <c r="G35" s="23">
        <v>2356</v>
      </c>
      <c r="H35" s="17">
        <v>903</v>
      </c>
      <c r="I35" s="22">
        <v>1427</v>
      </c>
      <c r="J35" s="22">
        <v>1861</v>
      </c>
      <c r="K35" s="22">
        <v>2388</v>
      </c>
      <c r="L35" s="23">
        <v>3260</v>
      </c>
      <c r="M35" s="22"/>
    </row>
    <row r="36" spans="1:13" x14ac:dyDescent="0.25">
      <c r="A36" s="24" t="s">
        <v>8</v>
      </c>
      <c r="B36" s="56"/>
      <c r="C36" s="21">
        <v>1.292</v>
      </c>
      <c r="D36" s="25">
        <v>1.3115000000000001</v>
      </c>
      <c r="E36" s="25">
        <v>1.3212999999999999</v>
      </c>
      <c r="F36" s="25">
        <v>1.3358000000000001</v>
      </c>
      <c r="G36" s="27">
        <v>1.3486</v>
      </c>
      <c r="H36" s="26">
        <v>1.2989999999999999</v>
      </c>
      <c r="I36" s="25">
        <v>1.3169999999999999</v>
      </c>
      <c r="J36" s="25">
        <v>1.339</v>
      </c>
      <c r="K36" s="25">
        <v>1.3561000000000001</v>
      </c>
      <c r="L36" s="27">
        <v>1.36</v>
      </c>
      <c r="M36" s="25"/>
    </row>
    <row r="37" spans="1:13" ht="15.75" thickBot="1" x14ac:dyDescent="0.3">
      <c r="A37" s="29" t="s">
        <v>9</v>
      </c>
      <c r="B37" s="57"/>
      <c r="C37" s="31"/>
      <c r="D37" s="32"/>
      <c r="E37" s="32"/>
      <c r="F37" s="32"/>
      <c r="G37" s="34"/>
      <c r="H37" s="33"/>
      <c r="I37" s="32"/>
      <c r="J37" s="32"/>
      <c r="K37" s="32"/>
      <c r="L37" s="34"/>
      <c r="M37" s="22"/>
    </row>
    <row r="38" spans="1:13" x14ac:dyDescent="0.25">
      <c r="A38" s="24"/>
      <c r="B38" s="58">
        <v>400</v>
      </c>
      <c r="C38" s="37">
        <f t="shared" ref="C38:L38" si="3">$B14/1000*C$35*($G$4/49.83289)^C$36</f>
        <v>131.08459898833948</v>
      </c>
      <c r="D38" s="38">
        <f t="shared" si="3"/>
        <v>206.73857389105456</v>
      </c>
      <c r="E38" s="38">
        <f t="shared" si="3"/>
        <v>270.75642831316526</v>
      </c>
      <c r="F38" s="38">
        <f t="shared" si="3"/>
        <v>342.73723898769509</v>
      </c>
      <c r="G38" s="39">
        <f t="shared" si="3"/>
        <v>469.37652056648415</v>
      </c>
      <c r="H38" s="36">
        <f t="shared" si="3"/>
        <v>184.57263179578035</v>
      </c>
      <c r="I38" s="36">
        <f t="shared" si="3"/>
        <v>288.97691608677366</v>
      </c>
      <c r="J38" s="36">
        <f t="shared" si="3"/>
        <v>372.60383047211093</v>
      </c>
      <c r="K38" s="36">
        <f t="shared" si="3"/>
        <v>473.91112932743323</v>
      </c>
      <c r="L38" s="39">
        <f t="shared" si="3"/>
        <v>645.66132153873934</v>
      </c>
      <c r="M38" s="36"/>
    </row>
    <row r="39" spans="1:13" x14ac:dyDescent="0.25">
      <c r="A39" s="24"/>
      <c r="B39" s="58">
        <v>500</v>
      </c>
      <c r="C39" s="41" t="s">
        <v>10</v>
      </c>
      <c r="D39" s="36">
        <f t="shared" ref="D39:K39" si="4">$B15/1000*D$35*($G$4/49.83289)^D$36</f>
        <v>258.4232173638182</v>
      </c>
      <c r="E39" s="36">
        <f t="shared" si="4"/>
        <v>338.44553539145653</v>
      </c>
      <c r="F39" s="36">
        <f t="shared" si="4"/>
        <v>428.42154873461885</v>
      </c>
      <c r="G39" s="40" t="s">
        <v>10</v>
      </c>
      <c r="H39" s="36" t="s">
        <v>10</v>
      </c>
      <c r="I39" s="36">
        <f t="shared" si="4"/>
        <v>361.22114510846706</v>
      </c>
      <c r="J39" s="36">
        <f t="shared" si="4"/>
        <v>465.75478809013862</v>
      </c>
      <c r="K39" s="36">
        <f t="shared" si="4"/>
        <v>592.38891165929147</v>
      </c>
      <c r="L39" s="40" t="s">
        <v>10</v>
      </c>
      <c r="M39" s="36"/>
    </row>
    <row r="40" spans="1:13" x14ac:dyDescent="0.25">
      <c r="A40" s="24"/>
      <c r="B40" s="58">
        <v>600</v>
      </c>
      <c r="C40" s="41" t="s">
        <v>10</v>
      </c>
      <c r="D40" s="36">
        <f t="shared" ref="D40:K40" si="5">$B16/1000*D$35*($G$4/49.83289)^D$36</f>
        <v>310.10786083658178</v>
      </c>
      <c r="E40" s="36">
        <f t="shared" si="5"/>
        <v>406.13464246974786</v>
      </c>
      <c r="F40" s="36">
        <f t="shared" si="5"/>
        <v>514.10585848154255</v>
      </c>
      <c r="G40" s="40" t="s">
        <v>10</v>
      </c>
      <c r="H40" s="36" t="s">
        <v>10</v>
      </c>
      <c r="I40" s="36">
        <f t="shared" si="5"/>
        <v>433.4653741301604</v>
      </c>
      <c r="J40" s="36">
        <f t="shared" si="5"/>
        <v>558.90574570816625</v>
      </c>
      <c r="K40" s="36">
        <f t="shared" si="5"/>
        <v>710.86669399114976</v>
      </c>
      <c r="L40" s="40" t="s">
        <v>10</v>
      </c>
      <c r="M40" s="36"/>
    </row>
    <row r="41" spans="1:13" x14ac:dyDescent="0.25">
      <c r="A41" s="24"/>
      <c r="B41" s="58">
        <v>700</v>
      </c>
      <c r="C41" s="41">
        <f t="shared" ref="C41:L41" si="6">$B17/1000*C$35*($G$4/49.83289)^C$36</f>
        <v>229.39804822959405</v>
      </c>
      <c r="D41" s="36">
        <f t="shared" si="6"/>
        <v>361.79250430934542</v>
      </c>
      <c r="E41" s="36">
        <f t="shared" si="6"/>
        <v>473.82374954803913</v>
      </c>
      <c r="F41" s="36">
        <f t="shared" si="6"/>
        <v>599.79016822846643</v>
      </c>
      <c r="G41" s="40">
        <f t="shared" si="6"/>
        <v>821.40891099134706</v>
      </c>
      <c r="H41" s="36">
        <f t="shared" si="6"/>
        <v>323.0021056426155</v>
      </c>
      <c r="I41" s="36">
        <f t="shared" si="6"/>
        <v>505.70960315185386</v>
      </c>
      <c r="J41" s="36">
        <f t="shared" si="6"/>
        <v>652.056703326194</v>
      </c>
      <c r="K41" s="36">
        <f t="shared" si="6"/>
        <v>829.34447632300805</v>
      </c>
      <c r="L41" s="40">
        <f t="shared" si="6"/>
        <v>1129.9073126927938</v>
      </c>
      <c r="M41" s="36"/>
    </row>
    <row r="42" spans="1:13" x14ac:dyDescent="0.25">
      <c r="A42" s="24"/>
      <c r="B42" s="58">
        <v>800</v>
      </c>
      <c r="C42" s="41" t="s">
        <v>10</v>
      </c>
      <c r="D42" s="36">
        <f t="shared" ref="D42:F43" si="7">$B18/1000*D$35*($G$4/49.83289)^D$36</f>
        <v>413.47714778210911</v>
      </c>
      <c r="E42" s="36">
        <f t="shared" si="7"/>
        <v>541.51285662633052</v>
      </c>
      <c r="F42" s="36">
        <f t="shared" si="7"/>
        <v>685.47447797539019</v>
      </c>
      <c r="G42" s="40" t="s">
        <v>10</v>
      </c>
      <c r="H42" s="36" t="s">
        <v>10</v>
      </c>
      <c r="I42" s="36">
        <f t="shared" ref="I42:K43" si="8">$B18/1000*I$35*($G$4/49.83289)^I$36</f>
        <v>577.95383217354731</v>
      </c>
      <c r="J42" s="36">
        <f t="shared" si="8"/>
        <v>745.20766094422186</v>
      </c>
      <c r="K42" s="36">
        <f t="shared" si="8"/>
        <v>947.82225865486646</v>
      </c>
      <c r="L42" s="40" t="s">
        <v>10</v>
      </c>
      <c r="M42" s="36"/>
    </row>
    <row r="43" spans="1:13" x14ac:dyDescent="0.25">
      <c r="A43" s="24"/>
      <c r="B43" s="58">
        <v>900</v>
      </c>
      <c r="C43" s="41">
        <f>$B19/1000*C$35*($G$4/49.83289)^C$36</f>
        <v>294.94034772376381</v>
      </c>
      <c r="D43" s="36">
        <f t="shared" si="7"/>
        <v>465.16179125487275</v>
      </c>
      <c r="E43" s="36">
        <f t="shared" si="7"/>
        <v>609.20196370462179</v>
      </c>
      <c r="F43" s="36">
        <f t="shared" si="7"/>
        <v>771.15878772231406</v>
      </c>
      <c r="G43" s="40">
        <f>$B19/1000*G$35*($G$4/49.83289)^G$36</f>
        <v>1056.0971712745893</v>
      </c>
      <c r="H43" s="36">
        <f>$B19/1000*H$35*($G$4/49.83289)^H$36</f>
        <v>415.28842154050574</v>
      </c>
      <c r="I43" s="36">
        <f t="shared" si="8"/>
        <v>650.19806119524071</v>
      </c>
      <c r="J43" s="36">
        <f t="shared" si="8"/>
        <v>838.35861856224949</v>
      </c>
      <c r="K43" s="36">
        <f t="shared" si="8"/>
        <v>1066.3000409867248</v>
      </c>
      <c r="L43" s="40">
        <f>$B19/1000*L$35*($G$4/49.83289)^L$36</f>
        <v>1452.7379734621634</v>
      </c>
      <c r="M43" s="36"/>
    </row>
    <row r="44" spans="1:13" x14ac:dyDescent="0.25">
      <c r="A44" s="24"/>
      <c r="B44" s="58">
        <v>1000</v>
      </c>
      <c r="C44" s="41">
        <f t="shared" ref="C44:L44" si="9">$B20/1000*C$35*($G$4/49.83289)^C$36</f>
        <v>327.71149747084866</v>
      </c>
      <c r="D44" s="36">
        <f t="shared" si="9"/>
        <v>516.84643472763639</v>
      </c>
      <c r="E44" s="36">
        <f t="shared" si="9"/>
        <v>676.89107078291306</v>
      </c>
      <c r="F44" s="36">
        <f t="shared" si="9"/>
        <v>856.8430974692377</v>
      </c>
      <c r="G44" s="40">
        <f t="shared" si="9"/>
        <v>1173.4413014162103</v>
      </c>
      <c r="H44" s="36">
        <f t="shared" si="9"/>
        <v>461.43157948945083</v>
      </c>
      <c r="I44" s="36">
        <f t="shared" si="9"/>
        <v>722.44229021693411</v>
      </c>
      <c r="J44" s="36">
        <f t="shared" si="9"/>
        <v>931.50957618027724</v>
      </c>
      <c r="K44" s="36">
        <f t="shared" si="9"/>
        <v>1184.7778233185829</v>
      </c>
      <c r="L44" s="40">
        <f t="shared" si="9"/>
        <v>1614.1533038468483</v>
      </c>
      <c r="M44" s="36"/>
    </row>
    <row r="45" spans="1:13" x14ac:dyDescent="0.25">
      <c r="A45" s="24"/>
      <c r="B45" s="58">
        <v>1100</v>
      </c>
      <c r="C45" s="41" t="s">
        <v>10</v>
      </c>
      <c r="D45" s="36">
        <f t="shared" ref="D45:K45" si="10">$B21/1000*D$35*($G$4/49.83289)^D$36</f>
        <v>568.53107820040009</v>
      </c>
      <c r="E45" s="36">
        <f t="shared" si="10"/>
        <v>744.58017786120456</v>
      </c>
      <c r="F45" s="36">
        <f t="shared" si="10"/>
        <v>942.52740721616158</v>
      </c>
      <c r="G45" s="40" t="s">
        <v>10</v>
      </c>
      <c r="H45" s="36" t="s">
        <v>10</v>
      </c>
      <c r="I45" s="36">
        <f t="shared" si="10"/>
        <v>794.68651923862751</v>
      </c>
      <c r="J45" s="36">
        <f t="shared" si="10"/>
        <v>1024.6605337983051</v>
      </c>
      <c r="K45" s="36">
        <f t="shared" si="10"/>
        <v>1303.2556056504413</v>
      </c>
      <c r="L45" s="40" t="s">
        <v>10</v>
      </c>
      <c r="M45" s="36"/>
    </row>
    <row r="46" spans="1:13" x14ac:dyDescent="0.25">
      <c r="A46" s="24"/>
      <c r="B46" s="58">
        <v>1200</v>
      </c>
      <c r="C46" s="41">
        <f t="shared" ref="C46:L46" si="11">$B22/1000*C$35*($G$4/49.83289)^C$36</f>
        <v>393.25379696501835</v>
      </c>
      <c r="D46" s="36">
        <f t="shared" si="11"/>
        <v>620.21572167316356</v>
      </c>
      <c r="E46" s="36">
        <f t="shared" si="11"/>
        <v>812.26928493949572</v>
      </c>
      <c r="F46" s="36">
        <f t="shared" si="11"/>
        <v>1028.2117169630851</v>
      </c>
      <c r="G46" s="40">
        <f t="shared" si="11"/>
        <v>1408.1295616994521</v>
      </c>
      <c r="H46" s="36">
        <f t="shared" si="11"/>
        <v>553.71789538734095</v>
      </c>
      <c r="I46" s="36">
        <f t="shared" si="11"/>
        <v>866.9307482603208</v>
      </c>
      <c r="J46" s="36">
        <f t="shared" si="11"/>
        <v>1117.8114914163325</v>
      </c>
      <c r="K46" s="36">
        <f t="shared" si="11"/>
        <v>1421.7333879822995</v>
      </c>
      <c r="L46" s="40">
        <f t="shared" si="11"/>
        <v>1936.9839646162179</v>
      </c>
      <c r="M46" s="36"/>
    </row>
    <row r="47" spans="1:13" x14ac:dyDescent="0.25">
      <c r="A47" s="24"/>
      <c r="B47" s="58">
        <v>1300</v>
      </c>
      <c r="C47" s="41">
        <f t="shared" ref="C47:L47" si="12">$B23/1000*C$35*($G$4/49.83289)^C$36</f>
        <v>426.02494671210331</v>
      </c>
      <c r="D47" s="36">
        <f t="shared" si="12"/>
        <v>671.90036514592737</v>
      </c>
      <c r="E47" s="36">
        <f t="shared" si="12"/>
        <v>879.95839201778699</v>
      </c>
      <c r="F47" s="36">
        <f t="shared" si="12"/>
        <v>1113.8960267100092</v>
      </c>
      <c r="G47" s="40">
        <f t="shared" si="12"/>
        <v>1525.4736918410733</v>
      </c>
      <c r="H47" s="36">
        <f t="shared" si="12"/>
        <v>599.86105333628609</v>
      </c>
      <c r="I47" s="36">
        <f t="shared" si="12"/>
        <v>939.17497728201442</v>
      </c>
      <c r="J47" s="36">
        <f t="shared" si="12"/>
        <v>1210.9624490343604</v>
      </c>
      <c r="K47" s="36">
        <f t="shared" si="12"/>
        <v>1540.2111703141579</v>
      </c>
      <c r="L47" s="40">
        <f t="shared" si="12"/>
        <v>2098.3992950009028</v>
      </c>
      <c r="M47" s="36"/>
    </row>
    <row r="48" spans="1:13" x14ac:dyDescent="0.25">
      <c r="A48" s="24"/>
      <c r="B48" s="58">
        <v>1400</v>
      </c>
      <c r="C48" s="41" t="s">
        <v>10</v>
      </c>
      <c r="D48" s="36">
        <f t="shared" ref="D48:K48" si="13">$B24/1000*D$35*($G$4/49.83289)^D$36</f>
        <v>723.58500861869084</v>
      </c>
      <c r="E48" s="36">
        <f t="shared" si="13"/>
        <v>947.64749909607826</v>
      </c>
      <c r="F48" s="36">
        <f t="shared" si="13"/>
        <v>1199.5803364569329</v>
      </c>
      <c r="G48" s="40" t="s">
        <v>10</v>
      </c>
      <c r="H48" s="36" t="s">
        <v>10</v>
      </c>
      <c r="I48" s="36">
        <f t="shared" si="13"/>
        <v>1011.4192063037077</v>
      </c>
      <c r="J48" s="36">
        <f t="shared" si="13"/>
        <v>1304.113406652388</v>
      </c>
      <c r="K48" s="36">
        <f t="shared" si="13"/>
        <v>1658.6889526460161</v>
      </c>
      <c r="L48" s="40" t="s">
        <v>10</v>
      </c>
      <c r="M48" s="36"/>
    </row>
    <row r="49" spans="1:13" x14ac:dyDescent="0.25">
      <c r="A49" s="24"/>
      <c r="B49" s="58">
        <v>1600</v>
      </c>
      <c r="C49" s="41">
        <f t="shared" ref="C49:L49" si="14">$B25/1000*C$35*($G$4/49.83289)^C$36</f>
        <v>524.33839595335792</v>
      </c>
      <c r="D49" s="36">
        <f t="shared" si="14"/>
        <v>826.95429556421823</v>
      </c>
      <c r="E49" s="36">
        <f t="shared" si="14"/>
        <v>1083.025713252661</v>
      </c>
      <c r="F49" s="36">
        <f t="shared" si="14"/>
        <v>1370.9489559507804</v>
      </c>
      <c r="G49" s="40">
        <f t="shared" si="14"/>
        <v>1877.5060822659366</v>
      </c>
      <c r="H49" s="36">
        <f t="shared" si="14"/>
        <v>738.29052718312141</v>
      </c>
      <c r="I49" s="36">
        <f t="shared" si="14"/>
        <v>1155.9076643470946</v>
      </c>
      <c r="J49" s="36">
        <f t="shared" si="14"/>
        <v>1490.4153218884437</v>
      </c>
      <c r="K49" s="36">
        <f t="shared" si="14"/>
        <v>1895.6445173097329</v>
      </c>
      <c r="L49" s="40">
        <f t="shared" si="14"/>
        <v>2582.6452861549574</v>
      </c>
      <c r="M49" s="36"/>
    </row>
    <row r="50" spans="1:13" x14ac:dyDescent="0.25">
      <c r="A50" s="24"/>
      <c r="B50" s="58">
        <v>1800</v>
      </c>
      <c r="C50" s="41">
        <f t="shared" ref="C50:G50" si="15">$B26/1000*C$35*($G$4/49.83289)^C$36</f>
        <v>589.88069544752761</v>
      </c>
      <c r="D50" s="36">
        <f t="shared" si="15"/>
        <v>930.32358250974551</v>
      </c>
      <c r="E50" s="36">
        <f t="shared" si="15"/>
        <v>1218.4039274092436</v>
      </c>
      <c r="F50" s="36">
        <f t="shared" si="15"/>
        <v>1542.3175754446281</v>
      </c>
      <c r="G50" s="40">
        <f t="shared" si="15"/>
        <v>2112.1943425491786</v>
      </c>
      <c r="H50" s="36" t="s">
        <v>10</v>
      </c>
      <c r="I50" s="36" t="s">
        <v>10</v>
      </c>
      <c r="J50" s="36" t="s">
        <v>10</v>
      </c>
      <c r="K50" s="36" t="s">
        <v>10</v>
      </c>
      <c r="L50" s="40" t="s">
        <v>10</v>
      </c>
      <c r="M50" s="36"/>
    </row>
    <row r="51" spans="1:13" x14ac:dyDescent="0.25">
      <c r="A51" s="24"/>
      <c r="B51" s="58">
        <v>2000</v>
      </c>
      <c r="C51" s="41">
        <f t="shared" ref="C51:G51" si="16">$B27/1000*C$35*($G$4/49.83289)^C$36</f>
        <v>655.42299494169731</v>
      </c>
      <c r="D51" s="36">
        <f t="shared" si="16"/>
        <v>1033.6928694552728</v>
      </c>
      <c r="E51" s="36">
        <f t="shared" si="16"/>
        <v>1353.7821415658261</v>
      </c>
      <c r="F51" s="36">
        <f t="shared" si="16"/>
        <v>1713.6861949384754</v>
      </c>
      <c r="G51" s="40">
        <f t="shared" si="16"/>
        <v>2346.8826028324206</v>
      </c>
      <c r="H51" s="36" t="s">
        <v>10</v>
      </c>
      <c r="I51" s="36" t="s">
        <v>10</v>
      </c>
      <c r="J51" s="36" t="s">
        <v>10</v>
      </c>
      <c r="K51" s="36" t="s">
        <v>10</v>
      </c>
      <c r="L51" s="40" t="s">
        <v>10</v>
      </c>
      <c r="M51" s="36"/>
    </row>
    <row r="52" spans="1:13" x14ac:dyDescent="0.25">
      <c r="A52" s="24"/>
      <c r="B52" s="58">
        <v>2300</v>
      </c>
      <c r="C52" s="41">
        <f t="shared" ref="C52:G52" si="17">$B28/1000*C$35*($G$4/49.83289)^C$36</f>
        <v>753.7364441829518</v>
      </c>
      <c r="D52" s="36">
        <f t="shared" si="17"/>
        <v>1188.7467998735635</v>
      </c>
      <c r="E52" s="36">
        <f t="shared" si="17"/>
        <v>1556.8494628006999</v>
      </c>
      <c r="F52" s="36">
        <f t="shared" si="17"/>
        <v>1970.7391241792468</v>
      </c>
      <c r="G52" s="40">
        <f t="shared" si="17"/>
        <v>2698.9149932572832</v>
      </c>
      <c r="H52" s="36" t="s">
        <v>10</v>
      </c>
      <c r="I52" s="36" t="s">
        <v>10</v>
      </c>
      <c r="J52" s="36" t="s">
        <v>10</v>
      </c>
      <c r="K52" s="36" t="s">
        <v>10</v>
      </c>
      <c r="L52" s="40" t="s">
        <v>10</v>
      </c>
      <c r="M52" s="36"/>
    </row>
    <row r="53" spans="1:13" x14ac:dyDescent="0.25">
      <c r="A53" s="24"/>
      <c r="B53" s="35">
        <v>2600</v>
      </c>
      <c r="C53" s="41" t="s">
        <v>10</v>
      </c>
      <c r="D53" s="36">
        <f t="shared" ref="D53:G53" si="18">$B29/1000*D$35*($G$4/49.83289)^D$36</f>
        <v>1343.8007302918547</v>
      </c>
      <c r="E53" s="36">
        <f t="shared" si="18"/>
        <v>1759.916784035574</v>
      </c>
      <c r="F53" s="36">
        <f t="shared" si="18"/>
        <v>2227.7920534200184</v>
      </c>
      <c r="G53" s="40">
        <f t="shared" si="18"/>
        <v>3050.9473836821467</v>
      </c>
      <c r="H53" s="36" t="s">
        <v>10</v>
      </c>
      <c r="I53" s="36" t="s">
        <v>10</v>
      </c>
      <c r="J53" s="36" t="s">
        <v>10</v>
      </c>
      <c r="K53" s="36" t="s">
        <v>10</v>
      </c>
      <c r="L53" s="40" t="s">
        <v>10</v>
      </c>
      <c r="M53" s="36"/>
    </row>
    <row r="54" spans="1:13" ht="15.75" thickBot="1" x14ac:dyDescent="0.3">
      <c r="A54" s="24"/>
      <c r="B54" s="35">
        <v>3000</v>
      </c>
      <c r="C54" s="41" t="s">
        <v>10</v>
      </c>
      <c r="D54" s="36">
        <f t="shared" ref="D54:G54" si="19">$B30/1000*D$35*($G$4/49.83289)^D$36</f>
        <v>1550.5393041829091</v>
      </c>
      <c r="E54" s="36">
        <f t="shared" si="19"/>
        <v>2030.6732123487393</v>
      </c>
      <c r="F54" s="36">
        <f t="shared" si="19"/>
        <v>2570.5292924077135</v>
      </c>
      <c r="G54" s="40">
        <f t="shared" si="19"/>
        <v>3520.3239042486307</v>
      </c>
      <c r="H54" s="36" t="s">
        <v>10</v>
      </c>
      <c r="I54" s="36" t="s">
        <v>10</v>
      </c>
      <c r="J54" s="36" t="s">
        <v>10</v>
      </c>
      <c r="K54" s="36" t="s">
        <v>10</v>
      </c>
      <c r="L54" s="40" t="s">
        <v>10</v>
      </c>
      <c r="M54" s="36"/>
    </row>
    <row r="55" spans="1:13" ht="15.75" thickBot="1" x14ac:dyDescent="0.3">
      <c r="A55" s="46" t="s">
        <v>11</v>
      </c>
      <c r="B55" s="59"/>
      <c r="C55" s="48">
        <v>810</v>
      </c>
      <c r="D55" s="49">
        <v>811</v>
      </c>
      <c r="E55" s="49">
        <v>812</v>
      </c>
      <c r="F55" s="49">
        <v>813</v>
      </c>
      <c r="G55" s="51">
        <v>814</v>
      </c>
      <c r="H55" s="50">
        <v>810</v>
      </c>
      <c r="I55" s="49">
        <v>811</v>
      </c>
      <c r="J55" s="49">
        <v>812</v>
      </c>
      <c r="K55" s="49">
        <v>813</v>
      </c>
      <c r="L55" s="51">
        <v>814</v>
      </c>
      <c r="M55" s="22"/>
    </row>
  </sheetData>
  <sheetProtection password="C555" sheet="1" objects="1" scenarios="1"/>
  <mergeCells count="9">
    <mergeCell ref="A7:S7"/>
    <mergeCell ref="D2:D3"/>
    <mergeCell ref="E2:E3"/>
    <mergeCell ref="F2:F3"/>
    <mergeCell ref="G2:G3"/>
    <mergeCell ref="D4:D5"/>
    <mergeCell ref="E4:E5"/>
    <mergeCell ref="F4:F5"/>
    <mergeCell ref="G4:G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3FA0435A638043927A6A8E73D44535" ma:contentTypeVersion="6" ma:contentTypeDescription="Skapa ett nytt dokument." ma:contentTypeScope="" ma:versionID="07f2fd5de735da8e0ffdcb9638aaeaa6">
  <xsd:schema xmlns:xsd="http://www.w3.org/2001/XMLSchema" xmlns:xs="http://www.w3.org/2001/XMLSchema" xmlns:p="http://schemas.microsoft.com/office/2006/metadata/properties" xmlns:ns2="29c3e6dc-2dc8-4838-9a0e-bc1f9e243101" targetNamespace="http://schemas.microsoft.com/office/2006/metadata/properties" ma:root="true" ma:fieldsID="efecfd24ae2f8694e606cbba4dc9a2f3" ns2:_="">
    <xsd:import namespace="29c3e6dc-2dc8-4838-9a0e-bc1f9e243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3e6dc-2dc8-4838-9a0e-bc1f9e243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6D7BA0-91D6-4F88-BA41-4CB9E490F5C9}"/>
</file>

<file path=customXml/itemProps2.xml><?xml version="1.0" encoding="utf-8"?>
<ds:datastoreItem xmlns:ds="http://schemas.openxmlformats.org/officeDocument/2006/customXml" ds:itemID="{1A86E7A7-FAB8-4888-A9AA-6709F524282A}">
  <ds:schemaRefs>
    <ds:schemaRef ds:uri="http://purl.org/dc/terms/"/>
    <ds:schemaRef ds:uri="http://schemas.openxmlformats.org/package/2006/metadata/core-properties"/>
    <ds:schemaRef ds:uri="0351f0f5-4a85-443d-998f-c27e896bf621"/>
    <ds:schemaRef ds:uri="http://schemas.microsoft.com/office/2006/documentManagement/types"/>
    <ds:schemaRef ds:uri="http://schemas.microsoft.com/office/infopath/2007/PartnerControls"/>
    <ds:schemaRef ds:uri="f53d3482-ea30-40cf-bbf6-86a14ede131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E09B29-E08F-4726-B6F3-323E5EE0D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SKEPPAS</dc:creator>
  <cp:lastModifiedBy>Jonas SKEPPAS</cp:lastModifiedBy>
  <dcterms:created xsi:type="dcterms:W3CDTF">2019-11-05T17:24:44Z</dcterms:created>
  <dcterms:modified xsi:type="dcterms:W3CDTF">2019-11-06T10:05:51Z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0x0101004D3FA0435A638043927A6A8E73D44535</vt:lpwstr>
  </property>
</Properties>
</file>