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Tommy/Downloads/"/>
    </mc:Choice>
  </mc:AlternateContent>
  <xr:revisionPtr revIDLastSave="0" documentId="13_ncr:40009_{7379E2E4-278A-2347-B075-291236046332}" xr6:coauthVersionLast="45" xr6:coauthVersionMax="45" xr10:uidLastSave="{00000000-0000-0000-0000-000000000000}"/>
  <bookViews>
    <workbookView xWindow="15260" yWindow="460" windowWidth="32840" windowHeight="26720"/>
  </bookViews>
  <sheets>
    <sheet name="TCN-konvektorer" sheetId="3" r:id="rId1"/>
  </sheets>
  <calcPr calcId="191029" iterate="1" iterateCount="1" iterateDelta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3" l="1"/>
  <c r="O15" i="3"/>
  <c r="E16" i="3"/>
  <c r="G17" i="3"/>
  <c r="O21" i="3"/>
  <c r="C16" i="3"/>
  <c r="K21" i="3"/>
  <c r="E15" i="3"/>
  <c r="M16" i="3"/>
  <c r="M19" i="3"/>
  <c r="O18" i="3"/>
  <c r="O17" i="3"/>
  <c r="E19" i="3"/>
  <c r="K18" i="3"/>
  <c r="O22" i="3"/>
  <c r="O20" i="3"/>
  <c r="O16" i="3"/>
  <c r="C21" i="3"/>
  <c r="G20" i="3"/>
  <c r="M22" i="3"/>
  <c r="O23" i="3"/>
  <c r="O19" i="3"/>
  <c r="K17" i="3"/>
  <c r="C17" i="3"/>
  <c r="E23" i="3"/>
  <c r="G15" i="3"/>
  <c r="G16" i="3"/>
  <c r="M18" i="3"/>
  <c r="C20" i="3"/>
  <c r="E20" i="3"/>
  <c r="G21" i="3"/>
  <c r="K22" i="3"/>
  <c r="M23" i="3"/>
  <c r="C18" i="3"/>
  <c r="C22" i="3"/>
  <c r="E22" i="3"/>
  <c r="E18" i="3"/>
  <c r="G23" i="3"/>
  <c r="G19" i="3"/>
  <c r="K15" i="3"/>
  <c r="K20" i="3"/>
  <c r="K16" i="3"/>
  <c r="M21" i="3"/>
  <c r="M17" i="3"/>
  <c r="C15" i="3"/>
  <c r="C19" i="3"/>
  <c r="C23" i="3"/>
  <c r="E21" i="3"/>
  <c r="E17" i="3"/>
  <c r="G22" i="3"/>
  <c r="G18" i="3"/>
  <c r="K23" i="3"/>
  <c r="K19" i="3"/>
  <c r="M15" i="3"/>
  <c r="M20" i="3"/>
  <c r="C14" i="3"/>
  <c r="K14" i="3"/>
  <c r="O14" i="3"/>
  <c r="E14" i="3"/>
  <c r="G14" i="3"/>
  <c r="M14" i="3"/>
</calcChain>
</file>

<file path=xl/sharedStrings.xml><?xml version="1.0" encoding="utf-8"?>
<sst xmlns="http://schemas.openxmlformats.org/spreadsheetml/2006/main" count="25" uniqueCount="15">
  <si>
    <t>Tillopp</t>
  </si>
  <si>
    <t>Retur</t>
  </si>
  <si>
    <t>Rums temp.</t>
  </si>
  <si>
    <t xml:space="preserve">Fyll i önskade temperaturer till vänster och </t>
  </si>
  <si>
    <t>tryck på ENTER.</t>
  </si>
  <si>
    <t>DT (ln)</t>
  </si>
  <si>
    <t>VÄRMEAVGIVNINGSTABELL THERMOCON</t>
  </si>
  <si>
    <t>TCN 1 W</t>
  </si>
  <si>
    <t>TCN 2 W</t>
  </si>
  <si>
    <t>Höjd 100 mm</t>
  </si>
  <si>
    <t>Höjd 200 mm</t>
  </si>
  <si>
    <t>Höjd 300 mm</t>
  </si>
  <si>
    <t>Längd mm</t>
  </si>
  <si>
    <t>Dt 50</t>
  </si>
  <si>
    <t>Exponent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</si>
</sst>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9"/>
      <name val="Verdana"/>
      <family val="2"/>
    </font>
    <font>
      <b/>
      <sz val="16"/>
      <name val="Verdana"/>
      <family val="2"/>
    </font>
    <font>
      <b/>
      <sz val="9"/>
      <name val="Verdana"/>
      <family val="2"/>
    </font>
    <font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Protection="1">
      <protection hidden="1"/>
    </xf>
    <xf numFmtId="0" fontId="1" fillId="0" borderId="0" xfId="0" applyFont="1" applyFill="1" applyProtection="1"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3" fontId="1" fillId="0" borderId="3" xfId="0" applyNumberFormat="1" applyFont="1" applyFill="1" applyBorder="1" applyAlignment="1" applyProtection="1">
      <alignment horizontal="center"/>
      <protection hidden="1"/>
    </xf>
    <xf numFmtId="3" fontId="1" fillId="0" borderId="4" xfId="0" applyNumberFormat="1" applyFont="1" applyFill="1" applyBorder="1" applyAlignment="1" applyProtection="1">
      <alignment horizontal="center"/>
      <protection hidden="1"/>
    </xf>
    <xf numFmtId="1" fontId="1" fillId="0" borderId="5" xfId="0" applyNumberFormat="1" applyFont="1" applyFill="1" applyBorder="1" applyAlignment="1" applyProtection="1">
      <alignment horizontal="center"/>
      <protection hidden="1"/>
    </xf>
    <xf numFmtId="3" fontId="1" fillId="0" borderId="6" xfId="0" applyNumberFormat="1" applyFont="1" applyFill="1" applyBorder="1" applyAlignment="1" applyProtection="1">
      <alignment horizontal="center"/>
      <protection hidden="1"/>
    </xf>
    <xf numFmtId="1" fontId="1" fillId="0" borderId="7" xfId="0" applyNumberFormat="1" applyFont="1" applyFill="1" applyBorder="1" applyAlignment="1" applyProtection="1">
      <alignment horizontal="center"/>
      <protection hidden="1"/>
    </xf>
    <xf numFmtId="3" fontId="1" fillId="0" borderId="8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Border="1" applyAlignment="1"/>
    <xf numFmtId="1" fontId="1" fillId="0" borderId="0" xfId="0" applyNumberFormat="1" applyFont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Alignment="1">
      <alignment horizontal="center"/>
    </xf>
    <xf numFmtId="0" fontId="3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/>
    <xf numFmtId="1" fontId="1" fillId="0" borderId="9" xfId="0" applyNumberFormat="1" applyFont="1" applyFill="1" applyBorder="1" applyAlignment="1" applyProtection="1">
      <alignment horizontal="center"/>
      <protection hidden="1"/>
    </xf>
    <xf numFmtId="3" fontId="1" fillId="0" borderId="10" xfId="0" applyNumberFormat="1" applyFont="1" applyFill="1" applyBorder="1" applyAlignment="1" applyProtection="1">
      <alignment horizontal="center"/>
      <protection hidden="1"/>
    </xf>
    <xf numFmtId="3" fontId="1" fillId="0" borderId="11" xfId="0" applyNumberFormat="1" applyFont="1" applyFill="1" applyBorder="1" applyAlignment="1" applyProtection="1">
      <alignment horizontal="center"/>
      <protection hidden="1"/>
    </xf>
    <xf numFmtId="3" fontId="1" fillId="0" borderId="12" xfId="0" applyNumberFormat="1" applyFont="1" applyFill="1" applyBorder="1" applyAlignment="1" applyProtection="1">
      <alignment horizontal="center"/>
      <protection hidden="1"/>
    </xf>
    <xf numFmtId="3" fontId="1" fillId="0" borderId="9" xfId="0" applyNumberFormat="1" applyFont="1" applyFill="1" applyBorder="1" applyAlignment="1" applyProtection="1">
      <alignment horizontal="center"/>
      <protection hidden="1"/>
    </xf>
    <xf numFmtId="3" fontId="1" fillId="0" borderId="2" xfId="0" applyNumberFormat="1" applyFont="1" applyFill="1" applyBorder="1" applyAlignment="1" applyProtection="1">
      <alignment horizontal="center"/>
      <protection hidden="1"/>
    </xf>
    <xf numFmtId="3" fontId="1" fillId="0" borderId="13" xfId="0" applyNumberFormat="1" applyFont="1" applyFill="1" applyBorder="1" applyAlignment="1" applyProtection="1">
      <alignment horizontal="center"/>
      <protection hidden="1"/>
    </xf>
    <xf numFmtId="0" fontId="3" fillId="0" borderId="1" xfId="0" applyFont="1" applyBorder="1" applyProtection="1">
      <protection hidden="1"/>
    </xf>
    <xf numFmtId="0" fontId="3" fillId="0" borderId="0" xfId="0" applyFont="1"/>
    <xf numFmtId="14" fontId="1" fillId="0" borderId="0" xfId="0" applyNumberFormat="1" applyFont="1" applyAlignment="1">
      <alignment horizontal="right"/>
    </xf>
    <xf numFmtId="0" fontId="2" fillId="2" borderId="2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2" fontId="1" fillId="3" borderId="16" xfId="0" applyNumberFormat="1" applyFont="1" applyFill="1" applyBorder="1" applyAlignment="1" applyProtection="1">
      <alignment horizontal="center" vertical="center"/>
      <protection hidden="1"/>
    </xf>
    <xf numFmtId="2" fontId="1" fillId="3" borderId="2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0" fontId="3" fillId="2" borderId="19" xfId="0" applyFont="1" applyFill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406400</xdr:colOff>
      <xdr:row>5</xdr:row>
      <xdr:rowOff>63500</xdr:rowOff>
    </xdr:from>
    <xdr:to>
      <xdr:col>14</xdr:col>
      <xdr:colOff>596900</xdr:colOff>
      <xdr:row>8</xdr:row>
      <xdr:rowOff>0</xdr:rowOff>
    </xdr:to>
    <xdr:pic>
      <xdr:nvPicPr>
        <xdr:cNvPr id="4103" name="Bildobjekt 2">
          <a:extLst>
            <a:ext uri="{FF2B5EF4-FFF2-40B4-BE49-F238E27FC236}">
              <a16:creationId xmlns:a16="http://schemas.microsoft.com/office/drawing/2014/main" id="{461C4D5A-062D-D943-8552-7A3E25690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003300"/>
          <a:ext cx="21082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zoomScale="172" zoomScaleNormal="172" workbookViewId="0">
      <selection activeCell="T10" sqref="T10"/>
    </sheetView>
  </sheetViews>
  <sheetFormatPr baseColWidth="10" defaultColWidth="8.83203125" defaultRowHeight="12" x14ac:dyDescent="0.15"/>
  <cols>
    <col min="1" max="1" width="12.6640625" style="1" customWidth="1"/>
    <col min="2" max="2" width="9.5" style="1" customWidth="1"/>
    <col min="3" max="5" width="7.6640625" style="1" customWidth="1"/>
    <col min="6" max="6" width="7" style="1" customWidth="1"/>
    <col min="7" max="7" width="7.6640625" style="1" customWidth="1"/>
    <col min="8" max="8" width="3.33203125" style="1" customWidth="1"/>
    <col min="9" max="9" width="11.5" style="1" customWidth="1"/>
    <col min="10" max="10" width="8.83203125" style="1"/>
    <col min="11" max="11" width="7.6640625" style="1" customWidth="1"/>
    <col min="12" max="12" width="8.83203125" style="1"/>
    <col min="13" max="13" width="7.5" style="1" customWidth="1"/>
    <col min="14" max="14" width="8.83203125" style="1"/>
    <col min="15" max="15" width="7.83203125" style="1" customWidth="1"/>
    <col min="16" max="16384" width="8.83203125" style="1"/>
  </cols>
  <sheetData>
    <row r="1" spans="1:18" ht="12.75" customHeight="1" x14ac:dyDescent="0.15">
      <c r="N1" s="30">
        <v>41640</v>
      </c>
      <c r="O1" s="30"/>
    </row>
    <row r="3" spans="1:18" ht="19.5" customHeight="1" x14ac:dyDescent="0.15">
      <c r="A3" s="31" t="s">
        <v>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8" ht="19.5" customHeight="1" x14ac:dyDescent="0.15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8" x14ac:dyDescent="0.15">
      <c r="F5" s="2"/>
      <c r="G5" s="2"/>
      <c r="H5" s="2"/>
      <c r="I5" s="2"/>
      <c r="J5" s="2"/>
      <c r="K5" s="2"/>
      <c r="L5" s="2"/>
    </row>
    <row r="6" spans="1:18" x14ac:dyDescent="0.15">
      <c r="B6" s="37" t="s">
        <v>0</v>
      </c>
      <c r="C6" s="37" t="s">
        <v>1</v>
      </c>
      <c r="D6" s="45" t="s">
        <v>2</v>
      </c>
      <c r="E6" s="37" t="s">
        <v>5</v>
      </c>
      <c r="F6" s="2"/>
      <c r="H6" s="2"/>
      <c r="I6" s="2"/>
      <c r="J6" s="2"/>
      <c r="K6" s="2"/>
      <c r="L6" s="2"/>
    </row>
    <row r="7" spans="1:18" x14ac:dyDescent="0.15">
      <c r="B7" s="37"/>
      <c r="C7" s="37"/>
      <c r="D7" s="46"/>
      <c r="E7" s="37"/>
      <c r="F7" s="2"/>
      <c r="H7" s="2"/>
      <c r="I7" s="2"/>
      <c r="J7" s="2"/>
      <c r="K7" s="2"/>
      <c r="L7" s="2"/>
    </row>
    <row r="8" spans="1:18" x14ac:dyDescent="0.15">
      <c r="B8" s="33">
        <v>60</v>
      </c>
      <c r="C8" s="33">
        <v>45</v>
      </c>
      <c r="D8" s="33">
        <v>20</v>
      </c>
      <c r="E8" s="35">
        <f>(B8-C8)/LN((B8-D8)/(C8-D8))</f>
        <v>31.914647178516645</v>
      </c>
      <c r="F8" s="2"/>
      <c r="G8" s="17" t="s">
        <v>3</v>
      </c>
      <c r="H8" s="2"/>
      <c r="I8" s="2"/>
      <c r="J8" s="18"/>
      <c r="K8" s="2"/>
      <c r="L8" s="2"/>
    </row>
    <row r="9" spans="1:18" x14ac:dyDescent="0.15">
      <c r="B9" s="34"/>
      <c r="C9" s="34"/>
      <c r="D9" s="34"/>
      <c r="E9" s="36"/>
      <c r="G9" s="17" t="s">
        <v>4</v>
      </c>
      <c r="K9" s="20"/>
      <c r="L9" s="20"/>
      <c r="M9" s="20"/>
      <c r="N9" s="20"/>
      <c r="O9" s="20"/>
      <c r="P9" s="20"/>
      <c r="Q9" s="20"/>
      <c r="R9" s="20"/>
    </row>
    <row r="10" spans="1:18" x14ac:dyDescent="0.15">
      <c r="B10" s="2"/>
      <c r="C10" s="2"/>
      <c r="D10" s="2"/>
      <c r="E10" s="2"/>
      <c r="K10" s="20"/>
      <c r="L10" s="20"/>
      <c r="M10" s="20"/>
      <c r="N10" s="20"/>
      <c r="P10" s="20"/>
      <c r="Q10" s="20"/>
      <c r="R10" s="20"/>
    </row>
    <row r="11" spans="1:18" x14ac:dyDescent="0.15">
      <c r="A11" s="3"/>
      <c r="B11" s="4"/>
      <c r="C11" s="5"/>
      <c r="D11" s="4"/>
      <c r="E11" s="4"/>
      <c r="F11" s="3"/>
      <c r="G11" s="3"/>
      <c r="H11" s="3"/>
      <c r="I11" s="2"/>
      <c r="K11" s="20"/>
      <c r="L11" s="20"/>
      <c r="M11" s="20"/>
      <c r="N11" s="20"/>
      <c r="O11" s="20"/>
      <c r="P11" s="20"/>
      <c r="Q11" s="20"/>
      <c r="R11" s="20"/>
    </row>
    <row r="12" spans="1:18" s="6" customFormat="1" ht="15" customHeight="1" x14ac:dyDescent="0.15">
      <c r="A12" s="39" t="s">
        <v>7</v>
      </c>
      <c r="B12" s="40"/>
      <c r="C12" s="40"/>
      <c r="D12" s="40"/>
      <c r="E12" s="40"/>
      <c r="F12" s="40"/>
      <c r="G12" s="41"/>
      <c r="I12" s="39" t="s">
        <v>8</v>
      </c>
      <c r="J12" s="40"/>
      <c r="K12" s="40"/>
      <c r="L12" s="40"/>
      <c r="M12" s="40"/>
      <c r="N12" s="40"/>
      <c r="O12" s="41"/>
    </row>
    <row r="13" spans="1:18" s="6" customFormat="1" ht="15" customHeight="1" x14ac:dyDescent="0.15">
      <c r="A13" s="7"/>
      <c r="B13" s="38" t="s">
        <v>9</v>
      </c>
      <c r="C13" s="38"/>
      <c r="D13" s="38" t="s">
        <v>10</v>
      </c>
      <c r="E13" s="38"/>
      <c r="F13" s="38" t="s">
        <v>11</v>
      </c>
      <c r="G13" s="38"/>
      <c r="I13" s="7"/>
      <c r="J13" s="42" t="s">
        <v>9</v>
      </c>
      <c r="K13" s="43"/>
      <c r="L13" s="42" t="s">
        <v>10</v>
      </c>
      <c r="M13" s="43"/>
      <c r="N13" s="42" t="s">
        <v>11</v>
      </c>
      <c r="O13" s="43"/>
    </row>
    <row r="14" spans="1:18" s="6" customFormat="1" ht="22.5" customHeight="1" x14ac:dyDescent="0.15">
      <c r="A14" s="19" t="s">
        <v>12</v>
      </c>
      <c r="B14" s="8" t="s">
        <v>13</v>
      </c>
      <c r="C14" s="8" t="str">
        <f>CONCATENATE("DT"," ",$E$8)</f>
        <v>DT 31,9146471785166</v>
      </c>
      <c r="D14" s="8" t="s">
        <v>13</v>
      </c>
      <c r="E14" s="8" t="str">
        <f>CONCATENATE("DT"," ",$E$8)</f>
        <v>DT 31,9146471785166</v>
      </c>
      <c r="F14" s="8" t="s">
        <v>13</v>
      </c>
      <c r="G14" s="8" t="str">
        <f>CONCATENATE("DT"," ",$E$8)</f>
        <v>DT 31,9146471785166</v>
      </c>
      <c r="I14" s="19" t="s">
        <v>12</v>
      </c>
      <c r="J14" s="8" t="s">
        <v>13</v>
      </c>
      <c r="K14" s="8" t="str">
        <f>CONCATENATE("DT"," ",$E$8)</f>
        <v>DT 31,9146471785166</v>
      </c>
      <c r="L14" s="8" t="s">
        <v>13</v>
      </c>
      <c r="M14" s="8" t="str">
        <f>CONCATENATE("DT"," ",$E$8)</f>
        <v>DT 31,9146471785166</v>
      </c>
      <c r="N14" s="8" t="s">
        <v>13</v>
      </c>
      <c r="O14" s="8" t="str">
        <f>CONCATENATE("DT"," ",$E$8)</f>
        <v>DT 31,9146471785166</v>
      </c>
    </row>
    <row r="15" spans="1:18" x14ac:dyDescent="0.15">
      <c r="A15" s="21">
        <v>500</v>
      </c>
      <c r="B15" s="24">
        <v>161</v>
      </c>
      <c r="C15" s="10">
        <f t="shared" ref="C15:C23" si="0">IF(B15*($E$8/50)^$B$24=0,"",B15*($E$8/50)^$B$24)</f>
        <v>90.36976598815609</v>
      </c>
      <c r="D15" s="9">
        <v>272</v>
      </c>
      <c r="E15" s="10">
        <f>IF(D15*($E$8/50)^$D$24=0,"",D15*($E$8/50)^$D$24)</f>
        <v>150.52367710543575</v>
      </c>
      <c r="F15" s="9">
        <v>363</v>
      </c>
      <c r="G15" s="10">
        <f>IF(F15*($E$8/50)^$F$24=0,"",F15*($E$8/50)^$F$24)</f>
        <v>199.57026439312577</v>
      </c>
      <c r="I15" s="21">
        <v>500</v>
      </c>
      <c r="J15" s="24">
        <v>346</v>
      </c>
      <c r="K15" s="10">
        <f>IF(J15*($E$8/50)^$J$24=0,"",J15*($E$8/50)^$J$24)</f>
        <v>195.22487253259899</v>
      </c>
      <c r="L15" s="9">
        <v>574</v>
      </c>
      <c r="M15" s="10">
        <f>IF(L15*($E$8/50)^$L$24=0,"",L15*($E$8/50)^$L$24)</f>
        <v>316.43934564693222</v>
      </c>
      <c r="N15" s="9">
        <v>757</v>
      </c>
      <c r="O15" s="10">
        <f>IF(N15*($E$8/50)^$N$24=0,"",N15*($E$8/50)^$N$24)</f>
        <v>411.22463358258602</v>
      </c>
    </row>
    <row r="16" spans="1:18" x14ac:dyDescent="0.15">
      <c r="A16" s="21">
        <v>600</v>
      </c>
      <c r="B16" s="25">
        <v>209</v>
      </c>
      <c r="C16" s="23">
        <f t="shared" si="0"/>
        <v>117.31230491630201</v>
      </c>
      <c r="D16" s="22">
        <v>354</v>
      </c>
      <c r="E16" s="23">
        <f t="shared" ref="E16:E23" si="1">IF(D16*($E$8/50)^$D$24=0,"",D16*($E$8/50)^$D$24)</f>
        <v>195.90213858575095</v>
      </c>
      <c r="F16" s="22">
        <v>472</v>
      </c>
      <c r="G16" s="23">
        <f t="shared" ref="G16:G23" si="2">IF(F16*($E$8/50)^$F$24=0,"",F16*($E$8/50)^$F$24)</f>
        <v>259.49632174533156</v>
      </c>
      <c r="I16" s="21">
        <v>600</v>
      </c>
      <c r="J16" s="25">
        <v>447</v>
      </c>
      <c r="K16" s="23">
        <f t="shared" ref="K16:K23" si="3">IF(J16*($E$8/50)^$J$24=0,"",J16*($E$8/50)^$J$24)</f>
        <v>252.21247983257729</v>
      </c>
      <c r="L16" s="22">
        <v>742</v>
      </c>
      <c r="M16" s="23">
        <f t="shared" ref="M16:M23" si="4">IF(L16*($E$8/50)^$L$24=0,"",L16*($E$8/50)^$L$24)</f>
        <v>409.05573949481482</v>
      </c>
      <c r="N16" s="22">
        <v>978</v>
      </c>
      <c r="O16" s="23">
        <f t="shared" ref="O16:O23" si="5">IF(N16*($E$8/50)^$N$24=0,"",N16*($E$8/50)^$N$24)</f>
        <v>531.27832449639254</v>
      </c>
    </row>
    <row r="17" spans="1:15" x14ac:dyDescent="0.15">
      <c r="A17" s="11">
        <v>800</v>
      </c>
      <c r="B17" s="25">
        <v>300</v>
      </c>
      <c r="C17" s="23">
        <f t="shared" si="0"/>
        <v>168.39086830091199</v>
      </c>
      <c r="D17" s="12">
        <v>506</v>
      </c>
      <c r="E17" s="23">
        <f t="shared" si="1"/>
        <v>280.01831108584742</v>
      </c>
      <c r="F17" s="12">
        <v>676</v>
      </c>
      <c r="G17" s="23">
        <f t="shared" si="2"/>
        <v>371.65151165221215</v>
      </c>
      <c r="I17" s="11">
        <v>800</v>
      </c>
      <c r="J17" s="25">
        <v>635</v>
      </c>
      <c r="K17" s="23">
        <f t="shared" si="3"/>
        <v>358.28842213352704</v>
      </c>
      <c r="L17" s="12">
        <v>1055</v>
      </c>
      <c r="M17" s="23">
        <f t="shared" si="4"/>
        <v>581.60890184235802</v>
      </c>
      <c r="N17" s="12">
        <v>1390</v>
      </c>
      <c r="O17" s="23">
        <f t="shared" si="5"/>
        <v>755.08882520448424</v>
      </c>
    </row>
    <row r="18" spans="1:15" x14ac:dyDescent="0.15">
      <c r="A18" s="11">
        <v>1000</v>
      </c>
      <c r="B18" s="25">
        <v>398</v>
      </c>
      <c r="C18" s="23">
        <f t="shared" si="0"/>
        <v>223.39855194587656</v>
      </c>
      <c r="D18" s="12">
        <v>671</v>
      </c>
      <c r="E18" s="23">
        <f t="shared" si="1"/>
        <v>371.32862991818894</v>
      </c>
      <c r="F18" s="12">
        <v>896</v>
      </c>
      <c r="G18" s="23">
        <f t="shared" si="2"/>
        <v>492.60318704198539</v>
      </c>
      <c r="I18" s="11">
        <v>1000</v>
      </c>
      <c r="J18" s="25">
        <v>838</v>
      </c>
      <c r="K18" s="23">
        <f t="shared" si="3"/>
        <v>472.82787046912699</v>
      </c>
      <c r="L18" s="12">
        <v>1391</v>
      </c>
      <c r="M18" s="23">
        <f t="shared" si="4"/>
        <v>766.84168953812321</v>
      </c>
      <c r="N18" s="12">
        <v>1833</v>
      </c>
      <c r="O18" s="23">
        <f t="shared" si="5"/>
        <v>995.73943640274797</v>
      </c>
    </row>
    <row r="19" spans="1:15" x14ac:dyDescent="0.15">
      <c r="A19" s="11">
        <v>1300</v>
      </c>
      <c r="B19" s="25">
        <v>544</v>
      </c>
      <c r="C19" s="23">
        <f t="shared" si="0"/>
        <v>305.34877451898706</v>
      </c>
      <c r="D19" s="12">
        <v>919</v>
      </c>
      <c r="E19" s="23">
        <f t="shared" si="1"/>
        <v>508.57080610255684</v>
      </c>
      <c r="F19" s="12">
        <v>1227</v>
      </c>
      <c r="G19" s="23">
        <f t="shared" si="2"/>
        <v>674.58048046932595</v>
      </c>
      <c r="I19" s="11">
        <v>1300</v>
      </c>
      <c r="J19" s="25">
        <v>1139</v>
      </c>
      <c r="K19" s="23">
        <f t="shared" si="3"/>
        <v>642.66222489777522</v>
      </c>
      <c r="L19" s="12">
        <v>1891</v>
      </c>
      <c r="M19" s="23">
        <f t="shared" si="4"/>
        <v>1042.4857188472977</v>
      </c>
      <c r="N19" s="12">
        <v>2492</v>
      </c>
      <c r="O19" s="23">
        <f t="shared" si="5"/>
        <v>1353.7275916615645</v>
      </c>
    </row>
    <row r="20" spans="1:15" x14ac:dyDescent="0.15">
      <c r="A20" s="11">
        <v>1600</v>
      </c>
      <c r="B20" s="25">
        <v>692</v>
      </c>
      <c r="C20" s="23">
        <f t="shared" si="0"/>
        <v>388.42160288077031</v>
      </c>
      <c r="D20" s="12">
        <v>1170</v>
      </c>
      <c r="E20" s="23">
        <f t="shared" si="1"/>
        <v>647.4731699020582</v>
      </c>
      <c r="F20" s="12">
        <v>1561</v>
      </c>
      <c r="G20" s="23">
        <f t="shared" si="2"/>
        <v>858.20711492470889</v>
      </c>
      <c r="I20" s="11">
        <v>1600</v>
      </c>
      <c r="J20" s="25">
        <v>1442</v>
      </c>
      <c r="K20" s="23">
        <f t="shared" si="3"/>
        <v>813.62504679771018</v>
      </c>
      <c r="L20" s="12">
        <v>2395</v>
      </c>
      <c r="M20" s="23">
        <f t="shared" si="4"/>
        <v>1320.3349003909454</v>
      </c>
      <c r="N20" s="12">
        <v>3155</v>
      </c>
      <c r="O20" s="23">
        <f t="shared" si="5"/>
        <v>1713.888664402984</v>
      </c>
    </row>
    <row r="21" spans="1:15" x14ac:dyDescent="0.15">
      <c r="A21" s="11">
        <v>1900</v>
      </c>
      <c r="B21" s="25">
        <v>843</v>
      </c>
      <c r="C21" s="23">
        <f t="shared" si="0"/>
        <v>473.17833992556268</v>
      </c>
      <c r="D21" s="12">
        <v>1423</v>
      </c>
      <c r="E21" s="23">
        <f t="shared" si="1"/>
        <v>787.48232544498194</v>
      </c>
      <c r="F21" s="12">
        <v>1900</v>
      </c>
      <c r="G21" s="23">
        <f t="shared" si="2"/>
        <v>1044.5826510934958</v>
      </c>
      <c r="I21" s="11">
        <v>1900</v>
      </c>
      <c r="J21" s="25">
        <v>1748</v>
      </c>
      <c r="K21" s="23">
        <f t="shared" si="3"/>
        <v>986.28056990457526</v>
      </c>
      <c r="L21" s="12">
        <v>2903</v>
      </c>
      <c r="M21" s="23">
        <f t="shared" si="4"/>
        <v>1600.3892341690666</v>
      </c>
      <c r="N21" s="12">
        <v>3825</v>
      </c>
      <c r="O21" s="23">
        <f t="shared" si="5"/>
        <v>2077.8523427389582</v>
      </c>
    </row>
    <row r="22" spans="1:15" x14ac:dyDescent="0.15">
      <c r="A22" s="11">
        <v>2200</v>
      </c>
      <c r="B22" s="25">
        <v>995</v>
      </c>
      <c r="C22" s="23">
        <f t="shared" si="0"/>
        <v>558.49637986469145</v>
      </c>
      <c r="D22" s="12">
        <v>1680</v>
      </c>
      <c r="E22" s="23">
        <f t="shared" si="1"/>
        <v>929.70506447475032</v>
      </c>
      <c r="F22" s="12">
        <v>2243</v>
      </c>
      <c r="G22" s="23">
        <f t="shared" si="2"/>
        <v>1233.1573086330059</v>
      </c>
      <c r="I22" s="11">
        <v>2200</v>
      </c>
      <c r="J22" s="25">
        <v>2057</v>
      </c>
      <c r="K22" s="23">
        <f t="shared" si="3"/>
        <v>1160.6287942183703</v>
      </c>
      <c r="L22" s="12">
        <v>3416</v>
      </c>
      <c r="M22" s="23">
        <f t="shared" si="4"/>
        <v>1883.2000082402797</v>
      </c>
      <c r="N22" s="12">
        <v>4502</v>
      </c>
      <c r="O22" s="23">
        <f t="shared" si="5"/>
        <v>2445.6186266694876</v>
      </c>
    </row>
    <row r="23" spans="1:15" x14ac:dyDescent="0.15">
      <c r="A23" s="13">
        <v>2500</v>
      </c>
      <c r="B23" s="26">
        <v>1148</v>
      </c>
      <c r="C23" s="27">
        <f t="shared" si="0"/>
        <v>644.37572269815655</v>
      </c>
      <c r="D23" s="14">
        <v>1940</v>
      </c>
      <c r="E23" s="27">
        <f t="shared" si="1"/>
        <v>1073.5879911196521</v>
      </c>
      <c r="F23" s="14">
        <v>2590</v>
      </c>
      <c r="G23" s="27">
        <f t="shared" si="2"/>
        <v>1423.9310875432388</v>
      </c>
      <c r="I23" s="13">
        <v>2500</v>
      </c>
      <c r="J23" s="26">
        <v>2368</v>
      </c>
      <c r="K23" s="27">
        <f t="shared" si="3"/>
        <v>1336.1054860034519</v>
      </c>
      <c r="L23" s="14">
        <v>3932</v>
      </c>
      <c r="M23" s="27">
        <f t="shared" si="4"/>
        <v>2167.6646464873475</v>
      </c>
      <c r="N23" s="14">
        <v>5181</v>
      </c>
      <c r="O23" s="27">
        <f t="shared" si="5"/>
        <v>2814.4713693413187</v>
      </c>
    </row>
    <row r="24" spans="1:15" x14ac:dyDescent="0.15">
      <c r="A24" s="28" t="s">
        <v>14</v>
      </c>
      <c r="B24" s="47">
        <v>1.2863</v>
      </c>
      <c r="C24" s="47"/>
      <c r="D24" s="47">
        <v>1.3179000000000001</v>
      </c>
      <c r="E24" s="47"/>
      <c r="F24" s="44">
        <v>1.3325</v>
      </c>
      <c r="G24" s="44"/>
      <c r="H24" s="29"/>
      <c r="I24" s="28" t="s">
        <v>14</v>
      </c>
      <c r="J24" s="44">
        <v>1.2746999999999999</v>
      </c>
      <c r="K24" s="44"/>
      <c r="L24" s="44">
        <v>1.3264</v>
      </c>
      <c r="M24" s="44"/>
      <c r="N24" s="44">
        <v>1.3592</v>
      </c>
      <c r="O24" s="44"/>
    </row>
    <row r="25" spans="1:15" x14ac:dyDescent="0.15">
      <c r="A25" s="3"/>
      <c r="B25" s="3"/>
      <c r="C25" s="16"/>
      <c r="D25" s="15"/>
      <c r="E25" s="15"/>
      <c r="F25" s="15"/>
      <c r="G25" s="3"/>
    </row>
    <row r="26" spans="1:15" x14ac:dyDescent="0.15">
      <c r="A26" s="3"/>
      <c r="B26" s="3"/>
      <c r="C26" s="16"/>
      <c r="D26" s="15"/>
      <c r="E26" s="15"/>
      <c r="F26" s="15"/>
      <c r="G26" s="3"/>
    </row>
    <row r="27" spans="1:15" x14ac:dyDescent="0.15">
      <c r="A27" s="3"/>
      <c r="B27" s="3"/>
      <c r="C27" s="16"/>
      <c r="D27" s="15"/>
      <c r="E27" s="15"/>
      <c r="F27" s="15"/>
      <c r="G27" s="3"/>
    </row>
    <row r="28" spans="1:15" x14ac:dyDescent="0.15">
      <c r="A28" s="3"/>
      <c r="B28" s="3"/>
      <c r="C28" s="16"/>
      <c r="D28" s="15"/>
      <c r="E28" s="15"/>
      <c r="F28" s="15"/>
      <c r="G28" s="3"/>
    </row>
    <row r="29" spans="1:15" x14ac:dyDescent="0.15">
      <c r="A29" s="3"/>
      <c r="B29" s="3"/>
      <c r="C29" s="16"/>
      <c r="D29" s="15"/>
      <c r="E29" s="15"/>
      <c r="F29" s="15"/>
      <c r="G29" s="3"/>
    </row>
    <row r="30" spans="1:15" x14ac:dyDescent="0.15">
      <c r="A30" s="3"/>
      <c r="B30" s="3"/>
      <c r="C30" s="16"/>
      <c r="D30" s="15"/>
      <c r="E30" s="15"/>
      <c r="F30" s="15"/>
      <c r="G30" s="3"/>
    </row>
    <row r="31" spans="1:15" x14ac:dyDescent="0.15">
      <c r="C31" s="15"/>
      <c r="D31" s="15"/>
      <c r="E31" s="15"/>
      <c r="F31" s="15"/>
    </row>
  </sheetData>
  <sheetProtection password="CDBE" sheet="1" objects="1" scenarios="1"/>
  <mergeCells count="24">
    <mergeCell ref="N24:O24"/>
    <mergeCell ref="N13:O13"/>
    <mergeCell ref="D6:D7"/>
    <mergeCell ref="E6:E7"/>
    <mergeCell ref="I12:O12"/>
    <mergeCell ref="B24:C24"/>
    <mergeCell ref="D24:E24"/>
    <mergeCell ref="F24:G24"/>
    <mergeCell ref="J24:K24"/>
    <mergeCell ref="L24:M24"/>
    <mergeCell ref="B13:C13"/>
    <mergeCell ref="D13:E13"/>
    <mergeCell ref="A12:G12"/>
    <mergeCell ref="F13:G13"/>
    <mergeCell ref="J13:K13"/>
    <mergeCell ref="L13:M13"/>
    <mergeCell ref="N1:O1"/>
    <mergeCell ref="A3:O4"/>
    <mergeCell ref="B8:B9"/>
    <mergeCell ref="C8:C9"/>
    <mergeCell ref="D8:D9"/>
    <mergeCell ref="E8:E9"/>
    <mergeCell ref="B6:B7"/>
    <mergeCell ref="C6:C7"/>
  </mergeCells>
  <phoneticPr fontId="0" type="noConversion"/>
  <printOptions horizontalCentered="1"/>
  <pageMargins left="0.78740157480314965" right="0.78740157480314965" top="0.59055118110236227" bottom="0.59055118110236227" header="0.51181102362204722" footer="0.51181102362204722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TCN-konvektorer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Office-användare</cp:lastModifiedBy>
  <cp:lastPrinted>2014-02-19T10:11:21Z</cp:lastPrinted>
  <dcterms:created xsi:type="dcterms:W3CDTF">2007-02-25T13:21:46Z</dcterms:created>
  <dcterms:modified xsi:type="dcterms:W3CDTF">2020-09-21T13:51:02Z</dcterms:modified>
  <cp:category/>
</cp:coreProperties>
</file>