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Tommy/Downloads/"/>
    </mc:Choice>
  </mc:AlternateContent>
  <xr:revisionPtr revIDLastSave="0" documentId="8_{67B69CDA-27FE-C74F-94CC-19F2ECAD04E4}" xr6:coauthVersionLast="45" xr6:coauthVersionMax="45" xr10:uidLastSave="{00000000-0000-0000-0000-000000000000}"/>
  <bookViews>
    <workbookView xWindow="8300" yWindow="460" windowWidth="32320" windowHeight="27020" activeTab="2"/>
  </bookViews>
  <sheets>
    <sheet name="Delta Laserline" sheetId="7" r:id="rId1"/>
    <sheet name="DELTA Twin" sheetId="8" r:id="rId2"/>
    <sheet name="DELTA Bench &amp; Bar" sheetId="11" r:id="rId3"/>
    <sheet name="zzz" sheetId="2" state="hidden" r:id="rId4"/>
  </sheets>
  <definedNames>
    <definedName name="_xlnm.Print_Area" localSheetId="2">'DELTA Bench &amp; Bar'!$A$1:$F$68</definedName>
    <definedName name="_xlnm.Print_Area" localSheetId="0">'Delta Laserline'!$A$1:$P$87</definedName>
    <definedName name="_xlnm.Print_Area" localSheetId="1">'DELTA Twin'!$A$1:$G$18</definedName>
  </definedNames>
  <calcPr calcId="191029" iterate="1" iterateCount="1" iterateDelta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7" l="1"/>
  <c r="C11" i="7"/>
  <c r="F11" i="7"/>
  <c r="I11" i="7"/>
  <c r="L11" i="7"/>
  <c r="O11" i="7"/>
  <c r="C13" i="7"/>
  <c r="D13" i="7"/>
  <c r="F13" i="7"/>
  <c r="G13" i="7"/>
  <c r="I13" i="7"/>
  <c r="J13" i="7"/>
  <c r="L13" i="7"/>
  <c r="M13" i="7"/>
  <c r="O13" i="7"/>
  <c r="P13" i="7"/>
  <c r="C14" i="7"/>
  <c r="D14" i="7"/>
  <c r="F14" i="7"/>
  <c r="G14" i="7"/>
  <c r="I14" i="7"/>
  <c r="J14" i="7"/>
  <c r="L14" i="7"/>
  <c r="M14" i="7"/>
  <c r="O14" i="7"/>
  <c r="P14" i="7"/>
  <c r="C15" i="7"/>
  <c r="D15" i="7"/>
  <c r="F15" i="7"/>
  <c r="G15" i="7"/>
  <c r="I15" i="7"/>
  <c r="J15" i="7"/>
  <c r="L15" i="7"/>
  <c r="M15" i="7"/>
  <c r="O15" i="7"/>
  <c r="P15" i="7"/>
  <c r="F16" i="7"/>
  <c r="G16" i="7"/>
  <c r="I16" i="7"/>
  <c r="J16" i="7"/>
  <c r="L16" i="7"/>
  <c r="M16" i="7"/>
  <c r="O16" i="7"/>
  <c r="P16" i="7"/>
  <c r="C17" i="7"/>
  <c r="D17" i="7"/>
  <c r="F17" i="7"/>
  <c r="G17" i="7"/>
  <c r="I17" i="7"/>
  <c r="J17" i="7"/>
  <c r="L17" i="7"/>
  <c r="M17" i="7"/>
  <c r="O17" i="7"/>
  <c r="P17" i="7"/>
  <c r="F18" i="7"/>
  <c r="G18" i="7"/>
  <c r="I18" i="7"/>
  <c r="J18" i="7"/>
  <c r="O18" i="7"/>
  <c r="P18" i="7"/>
  <c r="C19" i="7"/>
  <c r="D19" i="7"/>
  <c r="F19" i="7"/>
  <c r="G19" i="7"/>
  <c r="I19" i="7"/>
  <c r="J19" i="7"/>
  <c r="L19" i="7"/>
  <c r="M19" i="7"/>
  <c r="O19" i="7"/>
  <c r="P19" i="7"/>
  <c r="C20" i="7"/>
  <c r="D20" i="7"/>
  <c r="F20" i="7"/>
  <c r="G20" i="7"/>
  <c r="I20" i="7"/>
  <c r="J20" i="7"/>
  <c r="L20" i="7"/>
  <c r="M20" i="7"/>
  <c r="O20" i="7"/>
  <c r="P20" i="7"/>
  <c r="C21" i="7"/>
  <c r="D21" i="7"/>
  <c r="F21" i="7"/>
  <c r="G21" i="7"/>
  <c r="I21" i="7"/>
  <c r="J21" i="7"/>
  <c r="L21" i="7"/>
  <c r="M21" i="7"/>
  <c r="O21" i="7"/>
  <c r="P21" i="7"/>
  <c r="C22" i="7"/>
  <c r="D22" i="7"/>
  <c r="F22" i="7"/>
  <c r="G22" i="7"/>
  <c r="I22" i="7"/>
  <c r="J22" i="7"/>
  <c r="L22" i="7"/>
  <c r="M22" i="7"/>
  <c r="O22" i="7"/>
  <c r="P22" i="7"/>
  <c r="C23" i="7"/>
  <c r="D23" i="7"/>
  <c r="F23" i="7"/>
  <c r="G23" i="7"/>
  <c r="I23" i="7"/>
  <c r="J23" i="7"/>
  <c r="L23" i="7"/>
  <c r="M23" i="7"/>
  <c r="O23" i="7"/>
  <c r="P23" i="7"/>
  <c r="C24" i="7"/>
  <c r="D24" i="7"/>
  <c r="F24" i="7"/>
  <c r="G24" i="7"/>
  <c r="I24" i="7"/>
  <c r="J24" i="7"/>
  <c r="L24" i="7"/>
  <c r="M24" i="7"/>
  <c r="O24" i="7"/>
  <c r="P24" i="7"/>
  <c r="C25" i="7"/>
  <c r="D25" i="7"/>
  <c r="F25" i="7"/>
  <c r="G25" i="7"/>
  <c r="I25" i="7"/>
  <c r="J25" i="7"/>
  <c r="L25" i="7"/>
  <c r="M25" i="7"/>
  <c r="O25" i="7"/>
  <c r="P25" i="7"/>
  <c r="C26" i="7"/>
  <c r="D26" i="7"/>
  <c r="F26" i="7"/>
  <c r="G26" i="7"/>
  <c r="I26" i="7"/>
  <c r="J26" i="7"/>
  <c r="L26" i="7"/>
  <c r="M26" i="7"/>
  <c r="O26" i="7"/>
  <c r="P26" i="7"/>
  <c r="C27" i="7"/>
  <c r="D27" i="7"/>
  <c r="F27" i="7"/>
  <c r="G27" i="7"/>
  <c r="I27" i="7"/>
  <c r="J27" i="7"/>
  <c r="O27" i="7"/>
  <c r="P27" i="7"/>
  <c r="C28" i="7"/>
  <c r="D28" i="7"/>
  <c r="F28" i="7"/>
  <c r="G28" i="7"/>
  <c r="I28" i="7"/>
  <c r="J28" i="7"/>
  <c r="L28" i="7"/>
  <c r="M28" i="7"/>
  <c r="O28" i="7"/>
  <c r="P28" i="7"/>
  <c r="F29" i="7"/>
  <c r="G29" i="7"/>
  <c r="I29" i="7"/>
  <c r="J29" i="7"/>
  <c r="L29" i="7"/>
  <c r="M29" i="7"/>
  <c r="O29" i="7"/>
  <c r="P29" i="7"/>
  <c r="C30" i="7"/>
  <c r="D30" i="7"/>
  <c r="F30" i="7"/>
  <c r="G30" i="7"/>
  <c r="I30" i="7"/>
  <c r="J30" i="7"/>
  <c r="L30" i="7"/>
  <c r="M30" i="7"/>
  <c r="O30" i="7"/>
  <c r="P30" i="7"/>
  <c r="C31" i="7"/>
  <c r="D31" i="7"/>
  <c r="F31" i="7"/>
  <c r="G31" i="7"/>
  <c r="I31" i="7"/>
  <c r="J31" i="7"/>
  <c r="L31" i="7"/>
  <c r="M31" i="7"/>
  <c r="O31" i="7"/>
  <c r="P31" i="7"/>
  <c r="C32" i="7"/>
  <c r="D32" i="7"/>
  <c r="F32" i="7"/>
  <c r="G32" i="7"/>
  <c r="I32" i="7"/>
  <c r="J32" i="7"/>
  <c r="L32" i="7"/>
  <c r="M32" i="7"/>
  <c r="O32" i="7"/>
  <c r="P32" i="7"/>
  <c r="C33" i="7"/>
  <c r="D33" i="7"/>
  <c r="F33" i="7"/>
  <c r="G33" i="7"/>
  <c r="I33" i="7"/>
  <c r="J33" i="7"/>
  <c r="L33" i="7"/>
  <c r="M33" i="7"/>
  <c r="O33" i="7"/>
  <c r="P33" i="7"/>
  <c r="C34" i="7"/>
  <c r="D34" i="7"/>
  <c r="F34" i="7"/>
  <c r="G34" i="7"/>
  <c r="I34" i="7"/>
  <c r="J34" i="7"/>
  <c r="L34" i="7"/>
  <c r="M34" i="7"/>
  <c r="O34" i="7"/>
  <c r="P34" i="7"/>
  <c r="C35" i="7"/>
  <c r="D35" i="7"/>
  <c r="F35" i="7"/>
  <c r="G35" i="7"/>
  <c r="I35" i="7"/>
  <c r="J35" i="7"/>
  <c r="L35" i="7"/>
  <c r="M35" i="7"/>
  <c r="O35" i="7"/>
  <c r="P35" i="7"/>
  <c r="C36" i="7"/>
  <c r="D36" i="7"/>
  <c r="F36" i="7"/>
  <c r="G36" i="7"/>
  <c r="I36" i="7"/>
  <c r="J36" i="7"/>
  <c r="L36" i="7"/>
  <c r="M36" i="7"/>
  <c r="O36" i="7"/>
  <c r="P36" i="7"/>
  <c r="C37" i="7"/>
  <c r="D37" i="7"/>
  <c r="F37" i="7"/>
  <c r="G37" i="7"/>
  <c r="I37" i="7"/>
  <c r="J37" i="7"/>
  <c r="L37" i="7"/>
  <c r="M37" i="7"/>
  <c r="O37" i="7"/>
  <c r="P37" i="7"/>
  <c r="C38" i="7"/>
  <c r="D38" i="7"/>
  <c r="F38" i="7"/>
  <c r="G38" i="7"/>
  <c r="I38" i="7"/>
  <c r="J38" i="7"/>
  <c r="L38" i="7"/>
  <c r="M38" i="7"/>
  <c r="O38" i="7"/>
  <c r="P38" i="7"/>
  <c r="E9" i="8"/>
  <c r="E11" i="8"/>
  <c r="D12" i="8"/>
  <c r="E12" i="8"/>
  <c r="E13" i="8"/>
  <c r="D14" i="8"/>
  <c r="E14" i="8"/>
  <c r="E15" i="8"/>
  <c r="D16" i="8"/>
  <c r="E16" i="8"/>
  <c r="E17" i="8"/>
  <c r="D18" i="8"/>
  <c r="E18" i="8"/>
  <c r="D11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7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5" i="11"/>
  <c r="D57" i="11"/>
  <c r="D58" i="11"/>
  <c r="D59" i="11"/>
  <c r="D60" i="11"/>
  <c r="D61" i="11"/>
  <c r="D62" i="11"/>
  <c r="D63" i="11"/>
  <c r="D64" i="11"/>
  <c r="D65" i="11"/>
  <c r="D66" i="11"/>
  <c r="D67" i="11"/>
  <c r="D68" i="11"/>
</calcChain>
</file>

<file path=xl/sharedStrings.xml><?xml version="1.0" encoding="utf-8"?>
<sst xmlns="http://schemas.openxmlformats.org/spreadsheetml/2006/main" count="200" uniqueCount="99">
  <si>
    <t>mm</t>
  </si>
  <si>
    <t>W</t>
  </si>
  <si>
    <t>L=</t>
  </si>
  <si>
    <r>
      <t>o</t>
    </r>
    <r>
      <rPr>
        <sz val="10"/>
        <rFont val="Tahoma"/>
        <family val="2"/>
      </rPr>
      <t>C</t>
    </r>
  </si>
  <si>
    <t>EUR</t>
  </si>
  <si>
    <t>-</t>
  </si>
  <si>
    <t>∆T</t>
  </si>
  <si>
    <t>Eks.</t>
  </si>
  <si>
    <t>PURMO DELTA DESIGN</t>
  </si>
  <si>
    <t>=</t>
  </si>
  <si>
    <t>DELTA DESIGN</t>
  </si>
  <si>
    <t>24.10.2003</t>
  </si>
  <si>
    <t>Rettig Lämpö Oy</t>
  </si>
  <si>
    <t>DELTA Twin</t>
  </si>
  <si>
    <t>Input</t>
  </si>
  <si>
    <t>OP-EN 442:</t>
  </si>
  <si>
    <t>n</t>
  </si>
  <si>
    <t>27-10-2100</t>
  </si>
  <si>
    <t>27-12-2100</t>
  </si>
  <si>
    <t>27-10-2120</t>
  </si>
  <si>
    <t>27-12-2120</t>
  </si>
  <si>
    <t>27-10-2150</t>
  </si>
  <si>
    <t>27-12-2150</t>
  </si>
  <si>
    <t>27-10-2180</t>
  </si>
  <si>
    <t>27-12-2180</t>
  </si>
  <si>
    <t>23-14-4075</t>
  </si>
  <si>
    <t>23-18-4075</t>
  </si>
  <si>
    <t>23-22-4075</t>
  </si>
  <si>
    <t>23-14-5075</t>
  </si>
  <si>
    <t>23-18-5075</t>
  </si>
  <si>
    <t>23-22-5075</t>
  </si>
  <si>
    <t>23-14-4090</t>
  </si>
  <si>
    <t>23-18-4090</t>
  </si>
  <si>
    <t>23-22-4090</t>
  </si>
  <si>
    <t>23-14-5090</t>
  </si>
  <si>
    <t>23-18-5090</t>
  </si>
  <si>
    <t>23-22-5090</t>
  </si>
  <si>
    <t>23-20-4030</t>
  </si>
  <si>
    <t>23-24-4030</t>
  </si>
  <si>
    <t>23-28-4030</t>
  </si>
  <si>
    <t>23-20-5030</t>
  </si>
  <si>
    <t>23-24-5030</t>
  </si>
  <si>
    <t>23-28-5030</t>
  </si>
  <si>
    <t>23-20-4035</t>
  </si>
  <si>
    <t>23-24-4035</t>
  </si>
  <si>
    <t>23-28-4035</t>
  </si>
  <si>
    <t>23-20-5035</t>
  </si>
  <si>
    <t>23-24-5035</t>
  </si>
  <si>
    <t>23-28-5035</t>
  </si>
  <si>
    <t>23-04-6150</t>
  </si>
  <si>
    <t>23-05-6150</t>
  </si>
  <si>
    <t>23-06-6150</t>
  </si>
  <si>
    <t>23-07-6150</t>
  </si>
  <si>
    <t>23-04-6180</t>
  </si>
  <si>
    <t>23-05-6180</t>
  </si>
  <si>
    <t>23-06-6180</t>
  </si>
  <si>
    <t>23-07-6180</t>
  </si>
  <si>
    <t>23-04-6200</t>
  </si>
  <si>
    <t>23-05-6200</t>
  </si>
  <si>
    <t>23-06-6200</t>
  </si>
  <si>
    <t>23-07-6200</t>
  </si>
  <si>
    <t>23-04-6250</t>
  </si>
  <si>
    <t>23-05-6250</t>
  </si>
  <si>
    <t>23-06-6250</t>
  </si>
  <si>
    <t>23-07-6250</t>
  </si>
  <si>
    <t>23-04-6280</t>
  </si>
  <si>
    <t>23-05-6280</t>
  </si>
  <si>
    <t>23-06-6280</t>
  </si>
  <si>
    <t>23-07-6280</t>
  </si>
  <si>
    <r>
      <t>t</t>
    </r>
    <r>
      <rPr>
        <vertAlign val="subscript"/>
        <sz val="10"/>
        <rFont val="Tahoma"/>
        <family val="2"/>
      </rPr>
      <t>flow</t>
    </r>
    <r>
      <rPr>
        <sz val="10"/>
        <rFont val="Tahoma"/>
        <family val="2"/>
      </rPr>
      <t xml:space="preserve"> =</t>
    </r>
  </si>
  <si>
    <r>
      <t>t</t>
    </r>
    <r>
      <rPr>
        <vertAlign val="subscript"/>
        <sz val="10"/>
        <rFont val="Tahoma"/>
        <family val="2"/>
      </rPr>
      <t>rtn</t>
    </r>
    <r>
      <rPr>
        <sz val="10"/>
        <rFont val="Tahoma"/>
        <family val="2"/>
      </rPr>
      <t xml:space="preserve"> =</t>
    </r>
  </si>
  <si>
    <r>
      <t>t</t>
    </r>
    <r>
      <rPr>
        <vertAlign val="subscript"/>
        <sz val="10"/>
        <rFont val="Tahoma"/>
        <family val="2"/>
      </rPr>
      <t>room</t>
    </r>
    <r>
      <rPr>
        <sz val="10"/>
        <rFont val="Tahoma"/>
        <family val="2"/>
      </rPr>
      <t xml:space="preserve"> =</t>
    </r>
  </si>
  <si>
    <t>∆T50</t>
  </si>
  <si>
    <t>tflow =</t>
  </si>
  <si>
    <t>trtn =</t>
  </si>
  <si>
    <t>troom =</t>
  </si>
  <si>
    <t>Type</t>
  </si>
  <si>
    <t>Length of the radiator:</t>
  </si>
  <si>
    <t>2 - columns</t>
  </si>
  <si>
    <t>3 - columns</t>
  </si>
  <si>
    <t>W/section</t>
  </si>
  <si>
    <t>4 - columns</t>
  </si>
  <si>
    <t>5 - columns</t>
  </si>
  <si>
    <t>6 - columns</t>
  </si>
  <si>
    <t>sections</t>
  </si>
  <si>
    <t>Tot.W</t>
  </si>
  <si>
    <t>New temp.</t>
  </si>
  <si>
    <t>Height</t>
  </si>
  <si>
    <t>Length</t>
  </si>
  <si>
    <t>New OP-∆T:</t>
  </si>
  <si>
    <t>Electrical-</t>
  </si>
  <si>
    <t>element</t>
  </si>
  <si>
    <t>New temp.:</t>
  </si>
  <si>
    <t>DELTA BENCH &amp; BAR</t>
  </si>
  <si>
    <t>Delta Bench Horizontal</t>
  </si>
  <si>
    <t xml:space="preserve">Exponent </t>
  </si>
  <si>
    <t>Delta Bench Vertical</t>
  </si>
  <si>
    <t>Exponent</t>
  </si>
  <si>
    <t>Delta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</si>
</sst>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0" formatCode="0.0000"/>
    <numFmt numFmtId="191" formatCode="0.0"/>
  </numFmts>
  <fonts count="14" x14ac:knownFonts="1">
    <font>
      <sz val="12"/>
      <name val="Arial"/>
    </font>
    <font>
      <sz val="12"/>
      <name val="Arial"/>
    </font>
    <font>
      <sz val="12"/>
      <name val="Arial"/>
    </font>
    <font>
      <vertAlign val="superscript"/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name val="Tahoma"/>
      <family val="2"/>
    </font>
    <font>
      <vertAlign val="superscript"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vertAlign val="subscript"/>
      <sz val="10"/>
      <name val="Tahoma"/>
      <family val="2"/>
    </font>
    <font>
      <b/>
      <i/>
      <sz val="10"/>
      <name val="Tahoma"/>
      <family val="2"/>
    </font>
    <font>
      <b/>
      <sz val="14"/>
      <name val="Tahoma"/>
      <family val="2"/>
    </font>
    <font>
      <b/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2" borderId="0" xfId="0" applyFont="1" applyFill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91" fontId="8" fillId="4" borderId="0" xfId="0" applyNumberFormat="1" applyFont="1" applyFill="1" applyBorder="1" applyAlignment="1">
      <alignment horizontal="center"/>
    </xf>
    <xf numFmtId="1" fontId="8" fillId="4" borderId="8" xfId="0" applyNumberFormat="1" applyFont="1" applyFill="1" applyBorder="1" applyAlignment="1">
      <alignment horizontal="center"/>
    </xf>
    <xf numFmtId="191" fontId="8" fillId="4" borderId="6" xfId="0" applyNumberFormat="1" applyFont="1" applyFill="1" applyBorder="1" applyAlignment="1">
      <alignment horizontal="center"/>
    </xf>
    <xf numFmtId="1" fontId="8" fillId="4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190" fontId="8" fillId="4" borderId="8" xfId="0" applyNumberFormat="1" applyFont="1" applyFill="1" applyBorder="1" applyAlignment="1">
      <alignment horizontal="center"/>
    </xf>
    <xf numFmtId="190" fontId="8" fillId="4" borderId="7" xfId="0" applyNumberFormat="1" applyFont="1" applyFill="1" applyBorder="1" applyAlignment="1">
      <alignment horizontal="center"/>
    </xf>
    <xf numFmtId="0" fontId="12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right"/>
    </xf>
    <xf numFmtId="1" fontId="8" fillId="4" borderId="0" xfId="0" applyNumberFormat="1" applyFont="1" applyFill="1" applyBorder="1" applyAlignment="1">
      <alignment horizontal="center" vertical="center"/>
    </xf>
    <xf numFmtId="191" fontId="8" fillId="4" borderId="0" xfId="0" applyNumberFormat="1" applyFont="1" applyFill="1" applyBorder="1" applyAlignment="1">
      <alignment horizontal="center" vertical="center"/>
    </xf>
    <xf numFmtId="2" fontId="8" fillId="4" borderId="0" xfId="0" applyNumberFormat="1" applyFont="1" applyFill="1" applyBorder="1" applyAlignment="1">
      <alignment horizontal="center" vertical="center"/>
    </xf>
    <xf numFmtId="0" fontId="8" fillId="4" borderId="0" xfId="0" applyFont="1" applyFill="1"/>
    <xf numFmtId="0" fontId="9" fillId="4" borderId="0" xfId="0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/>
    </xf>
    <xf numFmtId="1" fontId="11" fillId="4" borderId="0" xfId="0" applyNumberFormat="1" applyFont="1" applyFill="1" applyAlignment="1">
      <alignment horizontal="center"/>
    </xf>
    <xf numFmtId="1" fontId="11" fillId="4" borderId="0" xfId="0" applyNumberFormat="1" applyFont="1" applyFill="1" applyBorder="1" applyAlignment="1">
      <alignment horizontal="center"/>
    </xf>
    <xf numFmtId="190" fontId="8" fillId="4" borderId="0" xfId="0" applyNumberFormat="1" applyFont="1" applyFill="1" applyBorder="1" applyAlignment="1">
      <alignment horizontal="center" vertical="center"/>
    </xf>
    <xf numFmtId="14" fontId="9" fillId="4" borderId="0" xfId="0" quotePrefix="1" applyNumberFormat="1" applyFont="1" applyFill="1" applyAlignment="1">
      <alignment horizontal="right"/>
    </xf>
    <xf numFmtId="14" fontId="8" fillId="4" borderId="0" xfId="0" applyNumberFormat="1" applyFont="1" applyFill="1"/>
    <xf numFmtId="0" fontId="7" fillId="4" borderId="0" xfId="0" applyFont="1" applyFill="1" applyBorder="1" applyAlignment="1">
      <alignment horizontal="left"/>
    </xf>
    <xf numFmtId="0" fontId="8" fillId="4" borderId="0" xfId="0" applyNumberFormat="1" applyFont="1" applyFill="1"/>
    <xf numFmtId="0" fontId="8" fillId="4" borderId="0" xfId="0" applyFont="1" applyFill="1" applyBorder="1"/>
    <xf numFmtId="0" fontId="8" fillId="4" borderId="13" xfId="0" applyFont="1" applyFill="1" applyBorder="1" applyAlignment="1">
      <alignment horizontal="center"/>
    </xf>
    <xf numFmtId="1" fontId="8" fillId="4" borderId="13" xfId="0" applyNumberFormat="1" applyFont="1" applyFill="1" applyBorder="1" applyAlignment="1">
      <alignment horizontal="center"/>
    </xf>
    <xf numFmtId="1" fontId="11" fillId="4" borderId="13" xfId="0" applyNumberFormat="1" applyFont="1" applyFill="1" applyBorder="1" applyAlignment="1">
      <alignment horizontal="center"/>
    </xf>
    <xf numFmtId="0" fontId="8" fillId="4" borderId="13" xfId="1" applyNumberFormat="1" applyFont="1" applyFill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0" xfId="1" applyNumberFormat="1" applyFont="1" applyFill="1" applyBorder="1" applyAlignment="1">
      <alignment horizontal="center"/>
    </xf>
    <xf numFmtId="1" fontId="8" fillId="4" borderId="0" xfId="0" applyNumberFormat="1" applyFont="1" applyFill="1" applyBorder="1" applyAlignment="1">
      <alignment horizontal="center"/>
    </xf>
    <xf numFmtId="1" fontId="9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0" fontId="8" fillId="4" borderId="0" xfId="0" quotePrefix="1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191" fontId="11" fillId="3" borderId="14" xfId="0" applyNumberFormat="1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left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1" fontId="8" fillId="4" borderId="23" xfId="0" applyNumberFormat="1" applyFont="1" applyFill="1" applyBorder="1" applyAlignment="1">
      <alignment horizontal="center"/>
    </xf>
    <xf numFmtId="1" fontId="11" fillId="4" borderId="23" xfId="0" applyNumberFormat="1" applyFont="1" applyFill="1" applyBorder="1" applyAlignment="1">
      <alignment horizontal="center"/>
    </xf>
    <xf numFmtId="0" fontId="8" fillId="4" borderId="23" xfId="1" applyNumberFormat="1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1" fontId="8" fillId="4" borderId="25" xfId="0" applyNumberFormat="1" applyFont="1" applyFill="1" applyBorder="1" applyAlignment="1">
      <alignment horizontal="center"/>
    </xf>
    <xf numFmtId="1" fontId="11" fillId="4" borderId="25" xfId="0" applyNumberFormat="1" applyFont="1" applyFill="1" applyBorder="1" applyAlignment="1">
      <alignment horizontal="center"/>
    </xf>
    <xf numFmtId="0" fontId="8" fillId="4" borderId="25" xfId="1" applyNumberFormat="1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49" fontId="8" fillId="3" borderId="33" xfId="0" applyNumberFormat="1" applyFont="1" applyFill="1" applyBorder="1" applyAlignment="1">
      <alignment horizontal="center"/>
    </xf>
    <xf numFmtId="49" fontId="8" fillId="3" borderId="34" xfId="0" applyNumberFormat="1" applyFont="1" applyFill="1" applyBorder="1" applyAlignment="1">
      <alignment horizontal="center"/>
    </xf>
    <xf numFmtId="49" fontId="8" fillId="3" borderId="35" xfId="0" applyNumberFormat="1" applyFont="1" applyFill="1" applyBorder="1" applyAlignment="1">
      <alignment horizontal="center"/>
    </xf>
    <xf numFmtId="0" fontId="8" fillId="0" borderId="0" xfId="0" applyNumberFormat="1" applyFont="1"/>
    <xf numFmtId="191" fontId="9" fillId="3" borderId="14" xfId="0" applyNumberFormat="1" applyFont="1" applyFill="1" applyBorder="1" applyAlignment="1">
      <alignment horizontal="center"/>
    </xf>
    <xf numFmtId="1" fontId="9" fillId="0" borderId="13" xfId="0" applyNumberFormat="1" applyFont="1" applyFill="1" applyBorder="1" applyAlignment="1">
      <alignment horizontal="center"/>
    </xf>
    <xf numFmtId="1" fontId="9" fillId="4" borderId="13" xfId="0" applyNumberFormat="1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8" fillId="4" borderId="22" xfId="1" applyNumberFormat="1" applyFont="1" applyFill="1" applyBorder="1" applyAlignment="1">
      <alignment horizontal="center"/>
    </xf>
    <xf numFmtId="1" fontId="9" fillId="4" borderId="23" xfId="0" applyNumberFormat="1" applyFont="1" applyFill="1" applyBorder="1" applyAlignment="1">
      <alignment horizontal="center"/>
    </xf>
    <xf numFmtId="0" fontId="8" fillId="4" borderId="24" xfId="1" applyNumberFormat="1" applyFont="1" applyFill="1" applyBorder="1" applyAlignment="1">
      <alignment horizontal="center"/>
    </xf>
    <xf numFmtId="1" fontId="9" fillId="4" borderId="25" xfId="0" applyNumberFormat="1" applyFont="1" applyFill="1" applyBorder="1" applyAlignment="1">
      <alignment horizontal="center"/>
    </xf>
    <xf numFmtId="0" fontId="8" fillId="4" borderId="26" xfId="1" applyNumberFormat="1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 vertical="center"/>
    </xf>
    <xf numFmtId="0" fontId="8" fillId="4" borderId="33" xfId="0" quotePrefix="1" applyFont="1" applyFill="1" applyBorder="1" applyAlignment="1">
      <alignment horizontal="center"/>
    </xf>
    <xf numFmtId="14" fontId="8" fillId="4" borderId="34" xfId="0" quotePrefix="1" applyNumberFormat="1" applyFont="1" applyFill="1" applyBorder="1" applyAlignment="1">
      <alignment horizontal="center"/>
    </xf>
    <xf numFmtId="0" fontId="8" fillId="4" borderId="34" xfId="0" quotePrefix="1" applyFont="1" applyFill="1" applyBorder="1" applyAlignment="1">
      <alignment horizontal="center"/>
    </xf>
    <xf numFmtId="0" fontId="8" fillId="4" borderId="35" xfId="0" quotePrefix="1" applyFont="1" applyFill="1" applyBorder="1" applyAlignment="1">
      <alignment horizontal="center"/>
    </xf>
    <xf numFmtId="1" fontId="8" fillId="0" borderId="31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/>
    </xf>
    <xf numFmtId="14" fontId="8" fillId="3" borderId="34" xfId="0" applyNumberFormat="1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/>
    </xf>
    <xf numFmtId="1" fontId="8" fillId="0" borderId="30" xfId="0" applyNumberFormat="1" applyFont="1" applyFill="1" applyBorder="1" applyAlignment="1">
      <alignment horizontal="center"/>
    </xf>
    <xf numFmtId="1" fontId="9" fillId="0" borderId="25" xfId="0" applyNumberFormat="1" applyFont="1" applyFill="1" applyBorder="1" applyAlignment="1">
      <alignment horizontal="center"/>
    </xf>
    <xf numFmtId="0" fontId="8" fillId="0" borderId="26" xfId="1" applyNumberFormat="1" applyFont="1" applyFill="1" applyBorder="1" applyAlignment="1">
      <alignment horizontal="center"/>
    </xf>
    <xf numFmtId="0" fontId="8" fillId="0" borderId="22" xfId="1" applyNumberFormat="1" applyFont="1" applyFill="1" applyBorder="1" applyAlignment="1">
      <alignment horizontal="center"/>
    </xf>
    <xf numFmtId="1" fontId="8" fillId="0" borderId="32" xfId="0" applyNumberFormat="1" applyFont="1" applyFill="1" applyBorder="1" applyAlignment="1">
      <alignment horizontal="center"/>
    </xf>
    <xf numFmtId="1" fontId="9" fillId="0" borderId="23" xfId="0" applyNumberFormat="1" applyFont="1" applyFill="1" applyBorder="1" applyAlignment="1">
      <alignment horizontal="center"/>
    </xf>
    <xf numFmtId="0" fontId="8" fillId="0" borderId="24" xfId="1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/>
    </xf>
    <xf numFmtId="0" fontId="8" fillId="4" borderId="0" xfId="0" applyNumberFormat="1" applyFont="1" applyFill="1" applyAlignment="1">
      <alignment horizontal="center"/>
    </xf>
    <xf numFmtId="0" fontId="9" fillId="4" borderId="0" xfId="0" applyFont="1" applyFill="1"/>
    <xf numFmtId="0" fontId="9" fillId="4" borderId="0" xfId="0" applyFont="1" applyFill="1" applyAlignment="1" applyProtection="1">
      <alignment horizontal="center"/>
      <protection locked="0"/>
    </xf>
    <xf numFmtId="191" fontId="9" fillId="3" borderId="0" xfId="0" applyNumberFormat="1" applyFont="1" applyFill="1" applyBorder="1" applyAlignment="1">
      <alignment horizontal="center"/>
    </xf>
    <xf numFmtId="191" fontId="9" fillId="3" borderId="8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647700</xdr:colOff>
      <xdr:row>1</xdr:row>
      <xdr:rowOff>25400</xdr:rowOff>
    </xdr:from>
    <xdr:to>
      <xdr:col>15</xdr:col>
      <xdr:colOff>622300</xdr:colOff>
      <xdr:row>3</xdr:row>
      <xdr:rowOff>63500</xdr:rowOff>
    </xdr:to>
    <xdr:pic>
      <xdr:nvPicPr>
        <xdr:cNvPr id="6157" name="Bildobjekt 2">
          <a:extLst>
            <a:ext uri="{FF2B5EF4-FFF2-40B4-BE49-F238E27FC236}">
              <a16:creationId xmlns:a16="http://schemas.microsoft.com/office/drawing/2014/main" id="{89DACFC4-17EE-C246-B3C7-DCFF1FD4E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0" y="254000"/>
          <a:ext cx="20828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596900</xdr:colOff>
      <xdr:row>48</xdr:row>
      <xdr:rowOff>63500</xdr:rowOff>
    </xdr:from>
    <xdr:to>
      <xdr:col>15</xdr:col>
      <xdr:colOff>571500</xdr:colOff>
      <xdr:row>50</xdr:row>
      <xdr:rowOff>63500</xdr:rowOff>
    </xdr:to>
    <xdr:pic>
      <xdr:nvPicPr>
        <xdr:cNvPr id="6158" name="Bildobjekt 2">
          <a:extLst>
            <a:ext uri="{FF2B5EF4-FFF2-40B4-BE49-F238E27FC236}">
              <a16:creationId xmlns:a16="http://schemas.microsoft.com/office/drawing/2014/main" id="{9A3AF0C9-901A-7B42-B576-6AD3218A7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8293100"/>
          <a:ext cx="20828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190500</xdr:rowOff>
    </xdr:from>
    <xdr:to>
      <xdr:col>7</xdr:col>
      <xdr:colOff>0</xdr:colOff>
      <xdr:row>2</xdr:row>
      <xdr:rowOff>152400</xdr:rowOff>
    </xdr:to>
    <xdr:pic>
      <xdr:nvPicPr>
        <xdr:cNvPr id="8197" name="Bildobjekt 2">
          <a:extLst>
            <a:ext uri="{FF2B5EF4-FFF2-40B4-BE49-F238E27FC236}">
              <a16:creationId xmlns:a16="http://schemas.microsoft.com/office/drawing/2014/main" id="{752AE5B5-28CC-1E4E-AE1E-C48BBE779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0" y="190500"/>
          <a:ext cx="2082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444500</xdr:colOff>
      <xdr:row>0</xdr:row>
      <xdr:rowOff>190500</xdr:rowOff>
    </xdr:from>
    <xdr:to>
      <xdr:col>5</xdr:col>
      <xdr:colOff>63500</xdr:colOff>
      <xdr:row>2</xdr:row>
      <xdr:rowOff>152400</xdr:rowOff>
    </xdr:to>
    <xdr:pic>
      <xdr:nvPicPr>
        <xdr:cNvPr id="11269" name="Bildobjekt 2">
          <a:extLst>
            <a:ext uri="{FF2B5EF4-FFF2-40B4-BE49-F238E27FC236}">
              <a16:creationId xmlns:a16="http://schemas.microsoft.com/office/drawing/2014/main" id="{9C0A6A25-117E-8144-8B5A-0A24EAC04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90500"/>
          <a:ext cx="2082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8"/>
  <sheetViews>
    <sheetView topLeftCell="D1" zoomScale="157" zoomScaleNormal="157" workbookViewId="0">
      <selection activeCell="J6" sqref="J6"/>
    </sheetView>
  </sheetViews>
  <sheetFormatPr baseColWidth="10" defaultColWidth="11.5703125" defaultRowHeight="15" customHeight="1" x14ac:dyDescent="0.15"/>
  <cols>
    <col min="1" max="2" width="7.7109375" style="8" customWidth="1"/>
    <col min="3" max="3" width="8.28515625" style="8" customWidth="1"/>
    <col min="4" max="5" width="7.7109375" style="8" customWidth="1"/>
    <col min="6" max="6" width="8.28515625" style="8" customWidth="1"/>
    <col min="7" max="8" width="7.7109375" style="8" customWidth="1"/>
    <col min="9" max="9" width="8.28515625" style="9" customWidth="1"/>
    <col min="10" max="11" width="7.7109375" style="9" customWidth="1"/>
    <col min="12" max="12" width="8.28515625" style="9" customWidth="1"/>
    <col min="13" max="14" width="7.7109375" style="9" customWidth="1"/>
    <col min="15" max="15" width="8.28515625" style="9" customWidth="1"/>
    <col min="16" max="16" width="7.7109375" style="9" customWidth="1"/>
    <col min="17" max="16384" width="11.5703125" style="9"/>
  </cols>
  <sheetData>
    <row r="1" spans="1:20" ht="18" x14ac:dyDescent="0.2">
      <c r="A1" s="32" t="s">
        <v>10</v>
      </c>
      <c r="B1" s="33"/>
      <c r="C1" s="33"/>
      <c r="D1" s="33"/>
      <c r="E1" s="33"/>
      <c r="F1" s="33"/>
      <c r="G1" s="33"/>
      <c r="H1" s="33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" customHeight="1" x14ac:dyDescent="0.15">
      <c r="A2" s="33"/>
      <c r="B2" s="33"/>
      <c r="C2" s="33"/>
      <c r="D2" s="33"/>
      <c r="E2" s="33"/>
      <c r="F2" s="33"/>
      <c r="G2" s="33"/>
      <c r="H2" s="33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3" x14ac:dyDescent="0.15">
      <c r="A3" s="33"/>
      <c r="B3" s="33"/>
      <c r="C3" s="33"/>
      <c r="D3" s="33"/>
      <c r="E3" s="33"/>
      <c r="F3" s="33"/>
      <c r="G3" s="33"/>
      <c r="H3" s="33"/>
      <c r="I3" s="38"/>
      <c r="J3" s="38"/>
      <c r="K3" s="38"/>
      <c r="L3" s="38"/>
      <c r="M3" s="38"/>
      <c r="N3" s="38"/>
      <c r="O3" s="38"/>
      <c r="Q3" s="38"/>
      <c r="R3" s="38"/>
      <c r="S3" s="38"/>
      <c r="T3" s="38"/>
    </row>
    <row r="4" spans="1:20" x14ac:dyDescent="0.15">
      <c r="A4" s="33"/>
      <c r="B4" s="33"/>
      <c r="C4" s="34"/>
      <c r="D4" s="39" t="s">
        <v>86</v>
      </c>
      <c r="E4" s="34" t="s">
        <v>73</v>
      </c>
      <c r="F4" s="10">
        <v>70</v>
      </c>
      <c r="G4" s="40" t="s">
        <v>3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15">
      <c r="A5" s="33"/>
      <c r="B5" s="33"/>
      <c r="C5" s="33"/>
      <c r="D5" s="33"/>
      <c r="E5" s="34" t="s">
        <v>74</v>
      </c>
      <c r="F5" s="10">
        <v>40</v>
      </c>
      <c r="G5" s="40" t="s">
        <v>3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15">
      <c r="A6" s="33"/>
      <c r="B6" s="33"/>
      <c r="C6" s="33"/>
      <c r="D6" s="33"/>
      <c r="E6" s="34" t="s">
        <v>75</v>
      </c>
      <c r="F6" s="10">
        <v>20</v>
      </c>
      <c r="G6" s="40" t="s">
        <v>3</v>
      </c>
      <c r="H6" s="38"/>
      <c r="I6" s="41"/>
      <c r="J6" s="41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15" customHeight="1" x14ac:dyDescent="0.15">
      <c r="A7" s="33"/>
      <c r="B7" s="33"/>
      <c r="C7" s="34"/>
      <c r="D7" s="39" t="s">
        <v>77</v>
      </c>
      <c r="E7" s="34" t="s">
        <v>2</v>
      </c>
      <c r="F7" s="10">
        <v>2000</v>
      </c>
      <c r="G7" s="38" t="s">
        <v>0</v>
      </c>
      <c r="H7" s="33" t="s">
        <v>9</v>
      </c>
      <c r="I7" s="42">
        <f>INT(F7/50)</f>
        <v>40</v>
      </c>
      <c r="J7" s="38" t="s">
        <v>84</v>
      </c>
      <c r="K7" s="38"/>
      <c r="L7" s="38"/>
      <c r="M7" s="38"/>
      <c r="N7" s="38"/>
      <c r="O7" s="38"/>
      <c r="P7" s="45" t="s">
        <v>11</v>
      </c>
      <c r="Q7" s="38"/>
      <c r="R7" s="38"/>
      <c r="S7" s="38"/>
      <c r="T7" s="38"/>
    </row>
    <row r="8" spans="1:20" ht="14" thickBot="1" x14ac:dyDescent="0.2">
      <c r="A8" s="35"/>
      <c r="B8" s="36"/>
      <c r="C8" s="21"/>
      <c r="D8" s="21"/>
      <c r="E8" s="37"/>
      <c r="G8" s="33"/>
      <c r="H8" s="33"/>
      <c r="I8" s="43"/>
      <c r="J8" s="43"/>
      <c r="K8" s="44"/>
      <c r="L8" s="38"/>
      <c r="M8" s="38"/>
      <c r="N8" s="38"/>
      <c r="O8" s="38"/>
      <c r="P8" s="39" t="s">
        <v>12</v>
      </c>
      <c r="Q8" s="38"/>
      <c r="R8" s="38"/>
      <c r="S8" s="38"/>
      <c r="T8" s="38"/>
    </row>
    <row r="9" spans="1:20" ht="18.75" customHeight="1" thickBot="1" x14ac:dyDescent="0.2">
      <c r="A9" s="25"/>
      <c r="B9" s="26"/>
      <c r="C9" s="27" t="s">
        <v>78</v>
      </c>
      <c r="D9" s="28"/>
      <c r="E9" s="26"/>
      <c r="F9" s="27" t="s">
        <v>79</v>
      </c>
      <c r="G9" s="29"/>
      <c r="H9" s="26"/>
      <c r="I9" s="27" t="s">
        <v>81</v>
      </c>
      <c r="J9" s="29"/>
      <c r="K9" s="26"/>
      <c r="L9" s="27" t="s">
        <v>82</v>
      </c>
      <c r="M9" s="29"/>
      <c r="N9" s="26"/>
      <c r="O9" s="27" t="s">
        <v>83</v>
      </c>
      <c r="P9" s="29"/>
      <c r="Q9" s="38"/>
      <c r="R9" s="38"/>
      <c r="S9" s="38"/>
      <c r="T9" s="38"/>
    </row>
    <row r="10" spans="1:20" ht="13" x14ac:dyDescent="0.15">
      <c r="A10" s="14"/>
      <c r="B10" s="11"/>
      <c r="C10" s="132" t="s">
        <v>6</v>
      </c>
      <c r="D10" s="133"/>
      <c r="E10" s="11"/>
      <c r="F10" s="132" t="s">
        <v>6</v>
      </c>
      <c r="G10" s="133"/>
      <c r="H10" s="11"/>
      <c r="I10" s="132" t="s">
        <v>6</v>
      </c>
      <c r="J10" s="133"/>
      <c r="K10" s="11"/>
      <c r="L10" s="132" t="s">
        <v>6</v>
      </c>
      <c r="M10" s="133"/>
      <c r="N10" s="11"/>
      <c r="O10" s="132" t="s">
        <v>6</v>
      </c>
      <c r="P10" s="133"/>
      <c r="Q10" s="38"/>
      <c r="R10" s="38"/>
      <c r="S10" s="38"/>
      <c r="T10" s="38"/>
    </row>
    <row r="11" spans="1:20" ht="13" x14ac:dyDescent="0.15">
      <c r="A11" s="15"/>
      <c r="B11" s="12"/>
      <c r="C11" s="130">
        <f>($F$4-$F$5)/LN(($F$4-$F$6)/($F$5-$F$6))</f>
        <v>32.740700038118739</v>
      </c>
      <c r="D11" s="131"/>
      <c r="E11" s="12"/>
      <c r="F11" s="130">
        <f>($F$4-$F$5)/LN(($F$4-$F$6)/($F$5-$F$6))</f>
        <v>32.740700038118739</v>
      </c>
      <c r="G11" s="131"/>
      <c r="H11" s="12"/>
      <c r="I11" s="130">
        <f>($F$4-$F$5)/LN(($F$4-$F$6)/($F$5-$F$6))</f>
        <v>32.740700038118739</v>
      </c>
      <c r="J11" s="131"/>
      <c r="K11" s="12"/>
      <c r="L11" s="130">
        <f>($F$4-$F$5)/LN(($F$4-$F$6)/($F$5-$F$6))</f>
        <v>32.740700038118739</v>
      </c>
      <c r="M11" s="131"/>
      <c r="N11" s="12"/>
      <c r="O11" s="130">
        <f>($F$4-$F$5)/LN(($F$4-$F$6)/($F$5-$F$6))</f>
        <v>32.740700038118739</v>
      </c>
      <c r="P11" s="131"/>
      <c r="Q11" s="38"/>
      <c r="R11" s="38"/>
      <c r="S11" s="38"/>
      <c r="T11" s="38"/>
    </row>
    <row r="12" spans="1:20" thickBot="1" x14ac:dyDescent="0.2">
      <c r="A12" s="17" t="s">
        <v>87</v>
      </c>
      <c r="B12" s="18" t="s">
        <v>76</v>
      </c>
      <c r="C12" s="19" t="s">
        <v>80</v>
      </c>
      <c r="D12" s="20" t="s">
        <v>85</v>
      </c>
      <c r="E12" s="18" t="s">
        <v>76</v>
      </c>
      <c r="F12" s="19" t="s">
        <v>80</v>
      </c>
      <c r="G12" s="20" t="s">
        <v>85</v>
      </c>
      <c r="H12" s="18" t="s">
        <v>76</v>
      </c>
      <c r="I12" s="19" t="s">
        <v>80</v>
      </c>
      <c r="J12" s="20" t="s">
        <v>85</v>
      </c>
      <c r="K12" s="18" t="s">
        <v>76</v>
      </c>
      <c r="L12" s="19" t="s">
        <v>80</v>
      </c>
      <c r="M12" s="20" t="s">
        <v>85</v>
      </c>
      <c r="N12" s="18" t="s">
        <v>76</v>
      </c>
      <c r="O12" s="19" t="s">
        <v>80</v>
      </c>
      <c r="P12" s="20" t="s">
        <v>85</v>
      </c>
      <c r="Q12" s="38"/>
      <c r="R12" s="38"/>
      <c r="S12" s="38"/>
      <c r="T12" s="38"/>
    </row>
    <row r="13" spans="1:20" ht="13" x14ac:dyDescent="0.15">
      <c r="A13" s="13">
        <v>155</v>
      </c>
      <c r="B13" s="12">
        <v>2016</v>
      </c>
      <c r="C13" s="21">
        <f>C62*(C$11/50)^D62</f>
        <v>7.5782454790819607</v>
      </c>
      <c r="D13" s="22">
        <f>C13*$I$7</f>
        <v>303.1298191632784</v>
      </c>
      <c r="E13" s="12">
        <v>3016</v>
      </c>
      <c r="F13" s="21">
        <f t="shared" ref="F13:F38" si="0">F62*(F$11/50)^G62</f>
        <v>10.434065811070722</v>
      </c>
      <c r="G13" s="22">
        <f t="shared" ref="G13:G38" si="1">F13*$I$7</f>
        <v>417.3626324428289</v>
      </c>
      <c r="H13" s="12">
        <v>4016</v>
      </c>
      <c r="I13" s="21">
        <f t="shared" ref="I13:I38" si="2">I62*(I$11/50)^J62</f>
        <v>13.607090650256371</v>
      </c>
      <c r="J13" s="22">
        <f t="shared" ref="J13:J38" si="3">I13*$I$7</f>
        <v>544.28362601025481</v>
      </c>
      <c r="K13" s="12">
        <v>5016</v>
      </c>
      <c r="L13" s="21">
        <f>L62*(L$11/50)^M62</f>
        <v>16.973852036056989</v>
      </c>
      <c r="M13" s="22">
        <f>L13*$I$7</f>
        <v>678.95408144227963</v>
      </c>
      <c r="N13" s="12">
        <v>6016</v>
      </c>
      <c r="O13" s="21">
        <f t="shared" ref="O13:O38" si="4">O62*(O$11/50)^P62</f>
        <v>20.621460779869249</v>
      </c>
      <c r="P13" s="22">
        <f t="shared" ref="P13:P38" si="5">O13*$I$7</f>
        <v>824.85843119476999</v>
      </c>
      <c r="Q13" s="38"/>
      <c r="R13" s="38"/>
      <c r="S13" s="38"/>
      <c r="T13" s="38"/>
    </row>
    <row r="14" spans="1:20" ht="13" x14ac:dyDescent="0.15">
      <c r="A14" s="14">
        <v>300</v>
      </c>
      <c r="B14" s="12">
        <v>2030</v>
      </c>
      <c r="C14" s="21">
        <f>C63*(C$11/50)^D63</f>
        <v>15.03012404422684</v>
      </c>
      <c r="D14" s="22">
        <f>C14*$I$7</f>
        <v>601.20496176907363</v>
      </c>
      <c r="E14" s="12">
        <v>3030</v>
      </c>
      <c r="F14" s="21">
        <f t="shared" si="0"/>
        <v>21.056199890256661</v>
      </c>
      <c r="G14" s="22">
        <f t="shared" si="1"/>
        <v>842.24799561026646</v>
      </c>
      <c r="H14" s="12">
        <v>4030</v>
      </c>
      <c r="I14" s="21">
        <f t="shared" si="2"/>
        <v>27.068486077840504</v>
      </c>
      <c r="J14" s="22">
        <f t="shared" si="3"/>
        <v>1082.7394431136202</v>
      </c>
      <c r="K14" s="12">
        <v>5030</v>
      </c>
      <c r="L14" s="21">
        <f>L63*(L$11/50)^M63</f>
        <v>33.100555197676258</v>
      </c>
      <c r="M14" s="22">
        <f>L14*$I$7</f>
        <v>1324.0222079070504</v>
      </c>
      <c r="N14" s="12">
        <v>6030</v>
      </c>
      <c r="O14" s="21">
        <f t="shared" si="4"/>
        <v>39.068540347667749</v>
      </c>
      <c r="P14" s="22">
        <f t="shared" si="5"/>
        <v>1562.74161390671</v>
      </c>
      <c r="Q14" s="38"/>
      <c r="R14" s="38"/>
      <c r="S14" s="38"/>
      <c r="T14" s="38"/>
    </row>
    <row r="15" spans="1:20" ht="13" x14ac:dyDescent="0.15">
      <c r="A15" s="14">
        <v>350</v>
      </c>
      <c r="B15" s="12">
        <v>2035</v>
      </c>
      <c r="C15" s="21">
        <f>C64*(C$11/50)^D64</f>
        <v>17.226366328257861</v>
      </c>
      <c r="D15" s="22">
        <f>C15*$I$7</f>
        <v>689.05465313031436</v>
      </c>
      <c r="E15" s="12">
        <v>3035</v>
      </c>
      <c r="F15" s="21">
        <f t="shared" si="0"/>
        <v>24.02859977133323</v>
      </c>
      <c r="G15" s="22">
        <f t="shared" si="1"/>
        <v>961.14399085332923</v>
      </c>
      <c r="H15" s="12">
        <v>4035</v>
      </c>
      <c r="I15" s="21">
        <f t="shared" si="2"/>
        <v>30.796930725577198</v>
      </c>
      <c r="J15" s="22">
        <f t="shared" si="3"/>
        <v>1231.8772290230879</v>
      </c>
      <c r="K15" s="12">
        <v>5035</v>
      </c>
      <c r="L15" s="21">
        <f>L64*(L$11/50)^M64</f>
        <v>37.712056373859994</v>
      </c>
      <c r="M15" s="22">
        <f>L15*$I$7</f>
        <v>1508.4822549543997</v>
      </c>
      <c r="N15" s="12">
        <v>6035</v>
      </c>
      <c r="O15" s="21">
        <f t="shared" si="4"/>
        <v>44.565404038444036</v>
      </c>
      <c r="P15" s="22">
        <f t="shared" si="5"/>
        <v>1782.6161615377614</v>
      </c>
      <c r="Q15" s="38"/>
      <c r="R15" s="38"/>
      <c r="S15" s="38"/>
      <c r="T15" s="38"/>
    </row>
    <row r="16" spans="1:20" ht="13" x14ac:dyDescent="0.15">
      <c r="A16" s="14">
        <v>365</v>
      </c>
      <c r="B16" s="12">
        <v>2037</v>
      </c>
      <c r="C16" s="21" t="s">
        <v>5</v>
      </c>
      <c r="D16" s="22" t="s">
        <v>5</v>
      </c>
      <c r="E16" s="12">
        <v>3037</v>
      </c>
      <c r="F16" s="21">
        <f t="shared" si="0"/>
        <v>24.906547039112894</v>
      </c>
      <c r="G16" s="22">
        <f t="shared" si="1"/>
        <v>996.26188156451576</v>
      </c>
      <c r="H16" s="12">
        <v>4037</v>
      </c>
      <c r="I16" s="21">
        <f t="shared" si="2"/>
        <v>31.896689277546844</v>
      </c>
      <c r="J16" s="22">
        <f t="shared" si="3"/>
        <v>1275.8675711018739</v>
      </c>
      <c r="K16" s="12">
        <v>5037</v>
      </c>
      <c r="L16" s="21">
        <f>L65*(L$11/50)^M65</f>
        <v>39.07238675114121</v>
      </c>
      <c r="M16" s="22">
        <f>L16*$I$7</f>
        <v>1562.8954700456484</v>
      </c>
      <c r="N16" s="12">
        <v>6037</v>
      </c>
      <c r="O16" s="21">
        <f t="shared" si="4"/>
        <v>46.191191838579755</v>
      </c>
      <c r="P16" s="22">
        <f t="shared" si="5"/>
        <v>1847.6476735431902</v>
      </c>
      <c r="Q16" s="38"/>
      <c r="R16" s="38"/>
      <c r="S16" s="38"/>
      <c r="T16" s="38"/>
    </row>
    <row r="17" spans="1:20" ht="13" x14ac:dyDescent="0.15">
      <c r="A17" s="14">
        <v>400</v>
      </c>
      <c r="B17" s="12">
        <v>2040</v>
      </c>
      <c r="C17" s="21">
        <f>C66*(C$11/50)^D66</f>
        <v>19.387227797413622</v>
      </c>
      <c r="D17" s="22">
        <f>C17*$I$7</f>
        <v>775.48911189654496</v>
      </c>
      <c r="E17" s="12">
        <v>3040</v>
      </c>
      <c r="F17" s="21">
        <f t="shared" si="0"/>
        <v>26.940718748554119</v>
      </c>
      <c r="G17" s="22">
        <f t="shared" si="1"/>
        <v>1077.6287499421646</v>
      </c>
      <c r="H17" s="12">
        <v>4040</v>
      </c>
      <c r="I17" s="21">
        <f t="shared" si="2"/>
        <v>34.430747002204697</v>
      </c>
      <c r="J17" s="22">
        <f t="shared" si="3"/>
        <v>1377.2298800881879</v>
      </c>
      <c r="K17" s="12">
        <v>5040</v>
      </c>
      <c r="L17" s="21">
        <f>L66*(L$11/50)^M66</f>
        <v>42.223576986383513</v>
      </c>
      <c r="M17" s="22">
        <f>L17*$I$7</f>
        <v>1688.9430794553405</v>
      </c>
      <c r="N17" s="12">
        <v>6040</v>
      </c>
      <c r="O17" s="21">
        <f t="shared" si="4"/>
        <v>49.955453026006623</v>
      </c>
      <c r="P17" s="22">
        <f t="shared" si="5"/>
        <v>1998.218121040265</v>
      </c>
      <c r="Q17" s="38"/>
      <c r="R17" s="38"/>
      <c r="S17" s="38"/>
      <c r="T17" s="38"/>
    </row>
    <row r="18" spans="1:20" ht="13" x14ac:dyDescent="0.15">
      <c r="A18" s="14">
        <v>415</v>
      </c>
      <c r="B18" s="12">
        <v>2042</v>
      </c>
      <c r="C18" s="21" t="s">
        <v>5</v>
      </c>
      <c r="D18" s="22" t="s">
        <v>5</v>
      </c>
      <c r="E18" s="12">
        <v>3042</v>
      </c>
      <c r="F18" s="21">
        <f t="shared" si="0"/>
        <v>27.802546537250766</v>
      </c>
      <c r="G18" s="22">
        <f t="shared" si="1"/>
        <v>1112.1018614900306</v>
      </c>
      <c r="H18" s="12">
        <v>4042</v>
      </c>
      <c r="I18" s="21">
        <f t="shared" si="2"/>
        <v>35.505921504191591</v>
      </c>
      <c r="J18" s="22">
        <f t="shared" si="3"/>
        <v>1420.2368601676635</v>
      </c>
      <c r="K18" s="12">
        <v>5042</v>
      </c>
      <c r="L18" s="21" t="s">
        <v>5</v>
      </c>
      <c r="M18" s="22" t="s">
        <v>5</v>
      </c>
      <c r="N18" s="12">
        <v>6042</v>
      </c>
      <c r="O18" s="21">
        <f t="shared" si="4"/>
        <v>51.549523703652149</v>
      </c>
      <c r="P18" s="22">
        <f t="shared" si="5"/>
        <v>2061.9809481460861</v>
      </c>
      <c r="Q18" s="38"/>
      <c r="R18" s="38"/>
      <c r="S18" s="38"/>
      <c r="T18" s="38"/>
    </row>
    <row r="19" spans="1:20" ht="13" x14ac:dyDescent="0.15">
      <c r="A19" s="14">
        <v>450</v>
      </c>
      <c r="B19" s="12">
        <v>2045</v>
      </c>
      <c r="C19" s="21">
        <f t="shared" ref="C19:C28" si="6">C68*(C$11/50)^D68</f>
        <v>21.517567860400494</v>
      </c>
      <c r="D19" s="22">
        <f t="shared" ref="D19:D28" si="7">C19*$I$7</f>
        <v>860.70271441601972</v>
      </c>
      <c r="E19" s="12">
        <v>3045</v>
      </c>
      <c r="F19" s="21">
        <f t="shared" si="0"/>
        <v>29.798342098017226</v>
      </c>
      <c r="G19" s="22">
        <f t="shared" si="1"/>
        <v>1191.933683920689</v>
      </c>
      <c r="H19" s="12">
        <v>4045</v>
      </c>
      <c r="I19" s="21">
        <f t="shared" si="2"/>
        <v>37.996239101193979</v>
      </c>
      <c r="J19" s="22">
        <f t="shared" si="3"/>
        <v>1519.849564047759</v>
      </c>
      <c r="K19" s="12">
        <v>5045</v>
      </c>
      <c r="L19" s="21">
        <f t="shared" ref="L19:L26" si="8">L68*(L$11/50)^M68</f>
        <v>46.646028977545832</v>
      </c>
      <c r="M19" s="22">
        <f t="shared" ref="M19:M26" si="9">L19*$I$7</f>
        <v>1865.8411591018332</v>
      </c>
      <c r="N19" s="12">
        <v>6045</v>
      </c>
      <c r="O19" s="21">
        <f t="shared" si="4"/>
        <v>55.246628108976452</v>
      </c>
      <c r="P19" s="22">
        <f t="shared" si="5"/>
        <v>2209.865124359058</v>
      </c>
      <c r="Q19" s="38"/>
      <c r="R19" s="38"/>
      <c r="S19" s="38"/>
      <c r="T19" s="38"/>
    </row>
    <row r="20" spans="1:20" ht="13" x14ac:dyDescent="0.15">
      <c r="A20" s="14">
        <v>500</v>
      </c>
      <c r="B20" s="12">
        <v>2050</v>
      </c>
      <c r="C20" s="21">
        <f t="shared" si="6"/>
        <v>23.630796448021432</v>
      </c>
      <c r="D20" s="22">
        <f t="shared" si="7"/>
        <v>945.23185792085724</v>
      </c>
      <c r="E20" s="12">
        <v>3050</v>
      </c>
      <c r="F20" s="21">
        <f t="shared" si="0"/>
        <v>32.622616097965491</v>
      </c>
      <c r="G20" s="22">
        <f t="shared" si="1"/>
        <v>1304.9046439186195</v>
      </c>
      <c r="H20" s="12">
        <v>4050</v>
      </c>
      <c r="I20" s="21">
        <f t="shared" si="2"/>
        <v>41.497626091220916</v>
      </c>
      <c r="J20" s="22">
        <f t="shared" si="3"/>
        <v>1659.9050436488367</v>
      </c>
      <c r="K20" s="12">
        <v>5050</v>
      </c>
      <c r="L20" s="21">
        <f t="shared" si="8"/>
        <v>50.997249753220245</v>
      </c>
      <c r="M20" s="22">
        <f t="shared" si="9"/>
        <v>2039.8899901288098</v>
      </c>
      <c r="N20" s="12">
        <v>6050</v>
      </c>
      <c r="O20" s="21">
        <f t="shared" si="4"/>
        <v>60.452583266990516</v>
      </c>
      <c r="P20" s="22">
        <f t="shared" si="5"/>
        <v>2418.1033306796207</v>
      </c>
      <c r="Q20" s="38"/>
      <c r="R20" s="38"/>
      <c r="S20" s="38"/>
      <c r="T20" s="38"/>
    </row>
    <row r="21" spans="1:20" ht="13" x14ac:dyDescent="0.15">
      <c r="A21" s="14">
        <v>550</v>
      </c>
      <c r="B21" s="12">
        <v>2055</v>
      </c>
      <c r="C21" s="21">
        <f t="shared" si="6"/>
        <v>25.725877626999036</v>
      </c>
      <c r="D21" s="22">
        <f t="shared" si="7"/>
        <v>1029.0351050799613</v>
      </c>
      <c r="E21" s="12">
        <v>3055</v>
      </c>
      <c r="F21" s="21">
        <f t="shared" si="0"/>
        <v>35.411825085784635</v>
      </c>
      <c r="G21" s="22">
        <f t="shared" si="1"/>
        <v>1416.4730034313855</v>
      </c>
      <c r="H21" s="12">
        <v>4055</v>
      </c>
      <c r="I21" s="21">
        <f t="shared" si="2"/>
        <v>44.953337271877018</v>
      </c>
      <c r="J21" s="22">
        <f t="shared" si="3"/>
        <v>1798.1334908750807</v>
      </c>
      <c r="K21" s="12">
        <v>5055</v>
      </c>
      <c r="L21" s="21">
        <f t="shared" si="8"/>
        <v>55.28932349710049</v>
      </c>
      <c r="M21" s="22">
        <f t="shared" si="9"/>
        <v>2211.5729398840194</v>
      </c>
      <c r="N21" s="12">
        <v>6055</v>
      </c>
      <c r="O21" s="21">
        <f t="shared" si="4"/>
        <v>65.586812669009788</v>
      </c>
      <c r="P21" s="22">
        <f t="shared" si="5"/>
        <v>2623.4725067603913</v>
      </c>
      <c r="Q21" s="38"/>
      <c r="R21" s="38"/>
      <c r="S21" s="38"/>
      <c r="T21" s="38"/>
    </row>
    <row r="22" spans="1:20" ht="13" x14ac:dyDescent="0.15">
      <c r="A22" s="14">
        <v>565</v>
      </c>
      <c r="B22" s="12">
        <v>2057</v>
      </c>
      <c r="C22" s="21">
        <f t="shared" si="6"/>
        <v>26.349214853720909</v>
      </c>
      <c r="D22" s="22">
        <f t="shared" si="7"/>
        <v>1053.9685941488365</v>
      </c>
      <c r="E22" s="12">
        <v>3057</v>
      </c>
      <c r="F22" s="21">
        <f t="shared" si="0"/>
        <v>36.239501240070695</v>
      </c>
      <c r="G22" s="22">
        <f t="shared" si="1"/>
        <v>1449.5800496028278</v>
      </c>
      <c r="H22" s="12">
        <v>4057</v>
      </c>
      <c r="I22" s="21">
        <f t="shared" si="2"/>
        <v>45.978444343024989</v>
      </c>
      <c r="J22" s="22">
        <f t="shared" si="3"/>
        <v>1839.1377737209996</v>
      </c>
      <c r="K22" s="12">
        <v>5057</v>
      </c>
      <c r="L22" s="21">
        <f t="shared" si="8"/>
        <v>56.565897763386509</v>
      </c>
      <c r="M22" s="22">
        <f t="shared" si="9"/>
        <v>2262.6359105354604</v>
      </c>
      <c r="N22" s="12">
        <v>6057</v>
      </c>
      <c r="O22" s="21">
        <f t="shared" si="4"/>
        <v>67.116621929714114</v>
      </c>
      <c r="P22" s="22">
        <f t="shared" si="5"/>
        <v>2684.6648771885648</v>
      </c>
      <c r="Q22" s="38"/>
      <c r="R22" s="38"/>
      <c r="S22" s="38"/>
      <c r="T22" s="38"/>
    </row>
    <row r="23" spans="1:20" ht="13" x14ac:dyDescent="0.15">
      <c r="A23" s="14">
        <v>600</v>
      </c>
      <c r="B23" s="12">
        <v>2060</v>
      </c>
      <c r="C23" s="21">
        <f t="shared" si="6"/>
        <v>27.796688991676426</v>
      </c>
      <c r="D23" s="22">
        <f t="shared" si="7"/>
        <v>1111.8675596670571</v>
      </c>
      <c r="E23" s="12">
        <v>3060</v>
      </c>
      <c r="F23" s="21">
        <f t="shared" si="0"/>
        <v>38.160660166735468</v>
      </c>
      <c r="G23" s="22">
        <f t="shared" si="1"/>
        <v>1526.4264066694186</v>
      </c>
      <c r="H23" s="12">
        <v>4060</v>
      </c>
      <c r="I23" s="21">
        <f t="shared" si="2"/>
        <v>48.357655436000812</v>
      </c>
      <c r="J23" s="22">
        <f t="shared" si="3"/>
        <v>1934.3062174400325</v>
      </c>
      <c r="K23" s="12">
        <v>5060</v>
      </c>
      <c r="L23" s="21">
        <f t="shared" si="8"/>
        <v>59.530131689086922</v>
      </c>
      <c r="M23" s="22">
        <f t="shared" si="9"/>
        <v>2381.2052675634768</v>
      </c>
      <c r="N23" s="12">
        <v>6060</v>
      </c>
      <c r="O23" s="21">
        <f t="shared" si="4"/>
        <v>70.662662205867719</v>
      </c>
      <c r="P23" s="22">
        <f t="shared" si="5"/>
        <v>2826.5064882347087</v>
      </c>
      <c r="Q23" s="38"/>
      <c r="R23" s="38"/>
      <c r="S23" s="38"/>
      <c r="T23" s="38"/>
    </row>
    <row r="24" spans="1:20" ht="13" x14ac:dyDescent="0.15">
      <c r="A24" s="14">
        <v>665</v>
      </c>
      <c r="B24" s="12">
        <v>2067</v>
      </c>
      <c r="C24" s="21">
        <f t="shared" si="6"/>
        <v>30.473642767146515</v>
      </c>
      <c r="D24" s="22">
        <f t="shared" si="7"/>
        <v>1218.9457106858606</v>
      </c>
      <c r="E24" s="12">
        <v>3067</v>
      </c>
      <c r="F24" s="21">
        <f t="shared" si="0"/>
        <v>41.705206477762715</v>
      </c>
      <c r="G24" s="22">
        <f t="shared" si="1"/>
        <v>1668.2082591105086</v>
      </c>
      <c r="H24" s="12">
        <v>4067</v>
      </c>
      <c r="I24" s="21">
        <f t="shared" si="2"/>
        <v>52.727810112801471</v>
      </c>
      <c r="J24" s="22">
        <f t="shared" si="3"/>
        <v>2109.1124045120587</v>
      </c>
      <c r="K24" s="12">
        <v>5067</v>
      </c>
      <c r="L24" s="21">
        <f t="shared" si="8"/>
        <v>64.967039977194915</v>
      </c>
      <c r="M24" s="22">
        <f t="shared" si="9"/>
        <v>2598.6815990877967</v>
      </c>
      <c r="N24" s="12">
        <v>6067</v>
      </c>
      <c r="O24" s="21">
        <f t="shared" si="4"/>
        <v>77.1755694065331</v>
      </c>
      <c r="P24" s="22">
        <f t="shared" si="5"/>
        <v>3087.022776261324</v>
      </c>
      <c r="Q24" s="38"/>
      <c r="R24" s="38"/>
      <c r="S24" s="38"/>
      <c r="T24" s="38"/>
    </row>
    <row r="25" spans="1:20" ht="13" x14ac:dyDescent="0.15">
      <c r="A25" s="14">
        <v>750</v>
      </c>
      <c r="B25" s="12">
        <v>2075</v>
      </c>
      <c r="C25" s="21">
        <f t="shared" si="6"/>
        <v>33.939677458593025</v>
      </c>
      <c r="D25" s="22">
        <f t="shared" si="7"/>
        <v>1357.587098343721</v>
      </c>
      <c r="E25" s="12">
        <v>3075</v>
      </c>
      <c r="F25" s="21">
        <f t="shared" si="0"/>
        <v>46.277607370077675</v>
      </c>
      <c r="G25" s="22">
        <f t="shared" si="1"/>
        <v>1851.104294803107</v>
      </c>
      <c r="H25" s="12">
        <v>4075</v>
      </c>
      <c r="I25" s="21">
        <f t="shared" si="2"/>
        <v>58.368249072362765</v>
      </c>
      <c r="J25" s="22">
        <f t="shared" si="3"/>
        <v>2334.7299628945107</v>
      </c>
      <c r="K25" s="12">
        <v>5075</v>
      </c>
      <c r="L25" s="21">
        <f t="shared" si="8"/>
        <v>71.981864805137405</v>
      </c>
      <c r="M25" s="22">
        <f t="shared" si="9"/>
        <v>2879.2745922054964</v>
      </c>
      <c r="N25" s="12">
        <v>6075</v>
      </c>
      <c r="O25" s="21">
        <f t="shared" si="4"/>
        <v>85.582789903128599</v>
      </c>
      <c r="P25" s="22">
        <f t="shared" si="5"/>
        <v>3423.3115961251442</v>
      </c>
      <c r="Q25" s="38"/>
      <c r="R25" s="38"/>
      <c r="S25" s="38"/>
      <c r="T25" s="38"/>
    </row>
    <row r="26" spans="1:20" ht="13" x14ac:dyDescent="0.15">
      <c r="A26" s="14">
        <v>900</v>
      </c>
      <c r="B26" s="12">
        <v>2090</v>
      </c>
      <c r="C26" s="21">
        <f t="shared" si="6"/>
        <v>39.989365866202739</v>
      </c>
      <c r="D26" s="22">
        <f t="shared" si="7"/>
        <v>1599.5746346481096</v>
      </c>
      <c r="E26" s="12">
        <v>3090</v>
      </c>
      <c r="F26" s="21">
        <f t="shared" si="0"/>
        <v>54.234815788225056</v>
      </c>
      <c r="G26" s="22">
        <f t="shared" si="1"/>
        <v>2169.3926315290023</v>
      </c>
      <c r="H26" s="12">
        <v>4090</v>
      </c>
      <c r="I26" s="21">
        <f t="shared" si="2"/>
        <v>68.15617009339708</v>
      </c>
      <c r="J26" s="22">
        <f t="shared" si="3"/>
        <v>2726.2468037358831</v>
      </c>
      <c r="K26" s="12">
        <v>5090</v>
      </c>
      <c r="L26" s="21">
        <f t="shared" si="8"/>
        <v>84.157699188741589</v>
      </c>
      <c r="M26" s="22">
        <f t="shared" si="9"/>
        <v>3366.3079675496638</v>
      </c>
      <c r="N26" s="12">
        <v>6090</v>
      </c>
      <c r="O26" s="21">
        <f t="shared" si="4"/>
        <v>100.16432733123416</v>
      </c>
      <c r="P26" s="22">
        <f t="shared" si="5"/>
        <v>4006.5730932493666</v>
      </c>
      <c r="Q26" s="38"/>
      <c r="R26" s="38"/>
      <c r="S26" s="38"/>
      <c r="T26" s="38"/>
    </row>
    <row r="27" spans="1:20" ht="13" x14ac:dyDescent="0.15">
      <c r="A27" s="14">
        <v>965</v>
      </c>
      <c r="B27" s="12">
        <v>2097</v>
      </c>
      <c r="C27" s="21">
        <f t="shared" si="6"/>
        <v>42.592851132502403</v>
      </c>
      <c r="D27" s="22">
        <f t="shared" si="7"/>
        <v>1703.7140453000961</v>
      </c>
      <c r="E27" s="12">
        <v>3097</v>
      </c>
      <c r="F27" s="21">
        <f t="shared" si="0"/>
        <v>57.652555306103388</v>
      </c>
      <c r="G27" s="22">
        <f t="shared" si="1"/>
        <v>2306.1022122441354</v>
      </c>
      <c r="H27" s="12">
        <v>4097</v>
      </c>
      <c r="I27" s="21">
        <f t="shared" si="2"/>
        <v>72.356535691168332</v>
      </c>
      <c r="J27" s="22">
        <f t="shared" si="3"/>
        <v>2894.2614276467334</v>
      </c>
      <c r="K27" s="12">
        <v>5097</v>
      </c>
      <c r="L27" s="21" t="s">
        <v>5</v>
      </c>
      <c r="M27" s="22" t="s">
        <v>5</v>
      </c>
      <c r="N27" s="12">
        <v>6097</v>
      </c>
      <c r="O27" s="21">
        <f t="shared" si="4"/>
        <v>106.40562962784159</v>
      </c>
      <c r="P27" s="22">
        <f t="shared" si="5"/>
        <v>4256.2251851136634</v>
      </c>
      <c r="Q27" s="38"/>
      <c r="R27" s="38"/>
      <c r="S27" s="38"/>
      <c r="T27" s="38"/>
    </row>
    <row r="28" spans="1:20" ht="13" x14ac:dyDescent="0.15">
      <c r="A28" s="14">
        <v>1000</v>
      </c>
      <c r="B28" s="12">
        <v>2100</v>
      </c>
      <c r="C28" s="21">
        <f t="shared" si="6"/>
        <v>43.987393681997823</v>
      </c>
      <c r="D28" s="22">
        <f t="shared" si="7"/>
        <v>1759.4957472799128</v>
      </c>
      <c r="E28" s="12">
        <v>3100</v>
      </c>
      <c r="F28" s="21">
        <f t="shared" si="0"/>
        <v>59.481401978656557</v>
      </c>
      <c r="G28" s="22">
        <f t="shared" si="1"/>
        <v>2379.2560791462624</v>
      </c>
      <c r="H28" s="12">
        <v>4100</v>
      </c>
      <c r="I28" s="21">
        <f t="shared" si="2"/>
        <v>74.605566127944655</v>
      </c>
      <c r="J28" s="22">
        <f t="shared" si="3"/>
        <v>2984.2226451177862</v>
      </c>
      <c r="K28" s="12">
        <v>5100</v>
      </c>
      <c r="L28" s="21">
        <f t="shared" ref="L28:L38" si="10">L77*(L$11/50)^M77</f>
        <v>92.165679611575058</v>
      </c>
      <c r="M28" s="22">
        <f t="shared" ref="M28:M38" si="11">L28*$I$7</f>
        <v>3686.6271844630023</v>
      </c>
      <c r="N28" s="12">
        <v>6100</v>
      </c>
      <c r="O28" s="21">
        <f t="shared" si="4"/>
        <v>109.75104259358341</v>
      </c>
      <c r="P28" s="22">
        <f t="shared" si="5"/>
        <v>4390.0417037433363</v>
      </c>
      <c r="Q28" s="38"/>
      <c r="R28" s="38"/>
      <c r="S28" s="38"/>
      <c r="T28" s="38"/>
    </row>
    <row r="29" spans="1:20" ht="13" x14ac:dyDescent="0.15">
      <c r="A29" s="14">
        <v>1065</v>
      </c>
      <c r="B29" s="12">
        <v>2107</v>
      </c>
      <c r="C29" s="21" t="s">
        <v>5</v>
      </c>
      <c r="D29" s="22" t="s">
        <v>5</v>
      </c>
      <c r="E29" s="12">
        <v>3107</v>
      </c>
      <c r="F29" s="21">
        <f t="shared" si="0"/>
        <v>62.877195526831883</v>
      </c>
      <c r="G29" s="22">
        <f t="shared" si="1"/>
        <v>2515.0878210732753</v>
      </c>
      <c r="H29" s="12">
        <v>4107</v>
      </c>
      <c r="I29" s="21">
        <f t="shared" si="2"/>
        <v>78.785866781412849</v>
      </c>
      <c r="J29" s="22">
        <f t="shared" si="3"/>
        <v>3151.4346712565139</v>
      </c>
      <c r="K29" s="12">
        <v>5107</v>
      </c>
      <c r="L29" s="21">
        <f t="shared" si="10"/>
        <v>97.348237978969109</v>
      </c>
      <c r="M29" s="22">
        <f t="shared" si="11"/>
        <v>3893.9295191587644</v>
      </c>
      <c r="N29" s="12">
        <v>6107</v>
      </c>
      <c r="O29" s="21">
        <f t="shared" si="4"/>
        <v>115.94848012472228</v>
      </c>
      <c r="P29" s="22">
        <f t="shared" si="5"/>
        <v>4637.9392049888911</v>
      </c>
      <c r="Q29" s="38"/>
      <c r="R29" s="38"/>
      <c r="S29" s="38"/>
      <c r="T29" s="38"/>
    </row>
    <row r="30" spans="1:20" ht="13" x14ac:dyDescent="0.15">
      <c r="A30" s="14">
        <v>1100</v>
      </c>
      <c r="B30" s="12">
        <v>2110</v>
      </c>
      <c r="C30" s="21">
        <f t="shared" ref="C30:C38" si="12">C79*(C$11/50)^D79</f>
        <v>47.959724213263314</v>
      </c>
      <c r="D30" s="22">
        <f t="shared" ref="D30:D38" si="13">C30*$I$7</f>
        <v>1918.3889685305326</v>
      </c>
      <c r="E30" s="12">
        <v>3110</v>
      </c>
      <c r="F30" s="21">
        <f t="shared" si="0"/>
        <v>64.693785491637641</v>
      </c>
      <c r="G30" s="22">
        <f t="shared" si="1"/>
        <v>2587.7514196655056</v>
      </c>
      <c r="H30" s="12">
        <v>4110</v>
      </c>
      <c r="I30" s="21">
        <f t="shared" si="2"/>
        <v>81.026753063571917</v>
      </c>
      <c r="J30" s="22">
        <f t="shared" si="3"/>
        <v>3241.0701225428766</v>
      </c>
      <c r="K30" s="12">
        <v>5110</v>
      </c>
      <c r="L30" s="21">
        <f t="shared" si="10"/>
        <v>100.13029993285585</v>
      </c>
      <c r="M30" s="22">
        <f t="shared" si="11"/>
        <v>4005.2119973142339</v>
      </c>
      <c r="N30" s="12">
        <v>6110</v>
      </c>
      <c r="O30" s="21">
        <f t="shared" si="4"/>
        <v>119.27260767372002</v>
      </c>
      <c r="P30" s="22">
        <f t="shared" si="5"/>
        <v>4770.9043069488007</v>
      </c>
      <c r="Q30" s="38"/>
      <c r="R30" s="38"/>
      <c r="S30" s="38"/>
      <c r="T30" s="38"/>
    </row>
    <row r="31" spans="1:20" ht="13" x14ac:dyDescent="0.15">
      <c r="A31" s="14">
        <v>1200</v>
      </c>
      <c r="B31" s="12">
        <v>2120</v>
      </c>
      <c r="C31" s="21">
        <f t="shared" si="12"/>
        <v>51.916166024107312</v>
      </c>
      <c r="D31" s="22">
        <f t="shared" si="13"/>
        <v>2076.6466409642926</v>
      </c>
      <c r="E31" s="12">
        <v>3120</v>
      </c>
      <c r="F31" s="21">
        <f t="shared" si="0"/>
        <v>69.885441504344641</v>
      </c>
      <c r="G31" s="22">
        <f t="shared" si="1"/>
        <v>2795.4176601737854</v>
      </c>
      <c r="H31" s="12">
        <v>4120</v>
      </c>
      <c r="I31" s="21">
        <f t="shared" si="2"/>
        <v>87.425094879326466</v>
      </c>
      <c r="J31" s="22">
        <f t="shared" si="3"/>
        <v>3497.0037951730587</v>
      </c>
      <c r="K31" s="12">
        <v>5120</v>
      </c>
      <c r="L31" s="21">
        <f t="shared" si="10"/>
        <v>108.05863533630986</v>
      </c>
      <c r="M31" s="22">
        <f t="shared" si="11"/>
        <v>4322.3454134523945</v>
      </c>
      <c r="N31" s="12">
        <v>6120</v>
      </c>
      <c r="O31" s="21">
        <f t="shared" si="4"/>
        <v>128.74076707034709</v>
      </c>
      <c r="P31" s="22">
        <f t="shared" si="5"/>
        <v>5149.6306828138841</v>
      </c>
      <c r="Q31" s="38"/>
      <c r="R31" s="38"/>
      <c r="S31" s="38"/>
      <c r="T31" s="38"/>
    </row>
    <row r="32" spans="1:20" ht="13" x14ac:dyDescent="0.15">
      <c r="A32" s="14">
        <v>1500</v>
      </c>
      <c r="B32" s="12">
        <v>2150</v>
      </c>
      <c r="C32" s="21">
        <f t="shared" si="12"/>
        <v>63.744479898957955</v>
      </c>
      <c r="D32" s="22">
        <f t="shared" si="13"/>
        <v>2549.7791959583183</v>
      </c>
      <c r="E32" s="12">
        <v>3150</v>
      </c>
      <c r="F32" s="21">
        <f t="shared" si="0"/>
        <v>85.430052059318427</v>
      </c>
      <c r="G32" s="22">
        <f t="shared" si="1"/>
        <v>3417.2020823727371</v>
      </c>
      <c r="H32" s="12">
        <v>4150</v>
      </c>
      <c r="I32" s="21">
        <f t="shared" si="2"/>
        <v>106.66761503168011</v>
      </c>
      <c r="J32" s="22">
        <f t="shared" si="3"/>
        <v>4266.7046012672045</v>
      </c>
      <c r="K32" s="12">
        <v>5150</v>
      </c>
      <c r="L32" s="21">
        <f t="shared" si="10"/>
        <v>131.8319189485606</v>
      </c>
      <c r="M32" s="22">
        <f t="shared" si="11"/>
        <v>5273.2767579424235</v>
      </c>
      <c r="N32" s="12">
        <v>6150</v>
      </c>
      <c r="O32" s="21">
        <f t="shared" si="4"/>
        <v>157.07727681082136</v>
      </c>
      <c r="P32" s="22">
        <f t="shared" si="5"/>
        <v>6283.0910724328542</v>
      </c>
      <c r="Q32" s="38"/>
      <c r="R32" s="38"/>
      <c r="S32" s="38"/>
      <c r="T32" s="38"/>
    </row>
    <row r="33" spans="1:20" ht="13" x14ac:dyDescent="0.15">
      <c r="A33" s="14">
        <v>1800</v>
      </c>
      <c r="B33" s="12">
        <v>2180</v>
      </c>
      <c r="C33" s="21">
        <f t="shared" si="12"/>
        <v>75.624212507816949</v>
      </c>
      <c r="D33" s="22">
        <f t="shared" si="13"/>
        <v>3024.9685003126779</v>
      </c>
      <c r="E33" s="12">
        <v>3180</v>
      </c>
      <c r="F33" s="21">
        <f t="shared" si="0"/>
        <v>101.1074699903228</v>
      </c>
      <c r="G33" s="22">
        <f t="shared" si="1"/>
        <v>4044.2987996129118</v>
      </c>
      <c r="H33" s="12">
        <v>4180</v>
      </c>
      <c r="I33" s="21">
        <f t="shared" si="2"/>
        <v>126.21129140714089</v>
      </c>
      <c r="J33" s="22">
        <f t="shared" si="3"/>
        <v>5048.4516562856352</v>
      </c>
      <c r="K33" s="12">
        <v>5180</v>
      </c>
      <c r="L33" s="21">
        <f t="shared" si="10"/>
        <v>155.88883416167317</v>
      </c>
      <c r="M33" s="22">
        <f t="shared" si="11"/>
        <v>6235.5533664669274</v>
      </c>
      <c r="N33" s="12">
        <v>6180</v>
      </c>
      <c r="O33" s="21">
        <f t="shared" si="4"/>
        <v>185.65347079982172</v>
      </c>
      <c r="P33" s="22">
        <f t="shared" si="5"/>
        <v>7426.1388319928683</v>
      </c>
      <c r="Q33" s="38"/>
      <c r="R33" s="38"/>
      <c r="S33" s="38"/>
      <c r="T33" s="38"/>
    </row>
    <row r="34" spans="1:20" ht="13" x14ac:dyDescent="0.15">
      <c r="A34" s="14">
        <v>2000</v>
      </c>
      <c r="B34" s="12">
        <v>2200</v>
      </c>
      <c r="C34" s="21">
        <f t="shared" si="12"/>
        <v>83.647689859152933</v>
      </c>
      <c r="D34" s="22">
        <f t="shared" si="13"/>
        <v>3345.9075943661173</v>
      </c>
      <c r="E34" s="12">
        <v>3200</v>
      </c>
      <c r="F34" s="21">
        <f t="shared" si="0"/>
        <v>111.7217115851066</v>
      </c>
      <c r="G34" s="22">
        <f t="shared" si="1"/>
        <v>4468.8684634042638</v>
      </c>
      <c r="H34" s="12">
        <v>4200</v>
      </c>
      <c r="I34" s="21">
        <f t="shared" si="2"/>
        <v>139.51169664964945</v>
      </c>
      <c r="J34" s="22">
        <f t="shared" si="3"/>
        <v>5580.4678659859783</v>
      </c>
      <c r="K34" s="12">
        <v>5200</v>
      </c>
      <c r="L34" s="21">
        <f t="shared" si="10"/>
        <v>172.22764993981329</v>
      </c>
      <c r="M34" s="22">
        <f t="shared" si="11"/>
        <v>6889.1059975925318</v>
      </c>
      <c r="N34" s="12">
        <v>6200</v>
      </c>
      <c r="O34" s="21">
        <f t="shared" si="4"/>
        <v>205.05411281601565</v>
      </c>
      <c r="P34" s="22">
        <f t="shared" si="5"/>
        <v>8202.1645126406256</v>
      </c>
      <c r="Q34" s="38"/>
      <c r="R34" s="38"/>
      <c r="S34" s="38"/>
      <c r="T34" s="38"/>
    </row>
    <row r="35" spans="1:20" ht="13" x14ac:dyDescent="0.15">
      <c r="A35" s="14">
        <v>2200</v>
      </c>
      <c r="B35" s="12">
        <v>2220</v>
      </c>
      <c r="C35" s="21">
        <f t="shared" si="12"/>
        <v>91.818272127528445</v>
      </c>
      <c r="D35" s="22">
        <f t="shared" si="13"/>
        <v>3672.7308851011376</v>
      </c>
      <c r="E35" s="12">
        <v>3220</v>
      </c>
      <c r="F35" s="21">
        <f t="shared" si="0"/>
        <v>122.52600416537695</v>
      </c>
      <c r="G35" s="22">
        <f t="shared" si="1"/>
        <v>4901.0401666150774</v>
      </c>
      <c r="H35" s="12">
        <v>4220</v>
      </c>
      <c r="I35" s="21">
        <f t="shared" si="2"/>
        <v>153.07073286090122</v>
      </c>
      <c r="J35" s="22">
        <f t="shared" si="3"/>
        <v>6122.8293144360487</v>
      </c>
      <c r="K35" s="12">
        <v>5220</v>
      </c>
      <c r="L35" s="21">
        <f t="shared" si="10"/>
        <v>188.90692345205707</v>
      </c>
      <c r="M35" s="22">
        <f t="shared" si="11"/>
        <v>7556.2769380822829</v>
      </c>
      <c r="N35" s="12">
        <v>6220</v>
      </c>
      <c r="O35" s="21">
        <f t="shared" si="4"/>
        <v>224.88261840145998</v>
      </c>
      <c r="P35" s="22">
        <f t="shared" si="5"/>
        <v>8995.3047360583987</v>
      </c>
      <c r="Q35" s="38"/>
      <c r="R35" s="38"/>
      <c r="S35" s="38"/>
      <c r="T35" s="38"/>
    </row>
    <row r="36" spans="1:20" ht="13" x14ac:dyDescent="0.15">
      <c r="A36" s="14">
        <v>2500</v>
      </c>
      <c r="B36" s="12">
        <v>2250</v>
      </c>
      <c r="C36" s="21">
        <f t="shared" si="12"/>
        <v>104.47086494451496</v>
      </c>
      <c r="D36" s="22">
        <f t="shared" si="13"/>
        <v>4178.8345977805984</v>
      </c>
      <c r="E36" s="12">
        <v>3250</v>
      </c>
      <c r="F36" s="21">
        <f t="shared" si="0"/>
        <v>139.21054110586442</v>
      </c>
      <c r="G36" s="22">
        <f t="shared" si="1"/>
        <v>5568.4216442345769</v>
      </c>
      <c r="H36" s="12">
        <v>4250</v>
      </c>
      <c r="I36" s="21">
        <f t="shared" si="2"/>
        <v>173.96661564430252</v>
      </c>
      <c r="J36" s="22">
        <f t="shared" si="3"/>
        <v>6958.6646257721004</v>
      </c>
      <c r="K36" s="12">
        <v>5250</v>
      </c>
      <c r="L36" s="21">
        <f t="shared" si="10"/>
        <v>214.68387291462398</v>
      </c>
      <c r="M36" s="22">
        <f t="shared" si="11"/>
        <v>8587.3549165849581</v>
      </c>
      <c r="N36" s="12">
        <v>6250</v>
      </c>
      <c r="O36" s="21">
        <f t="shared" si="4"/>
        <v>255.66920403741074</v>
      </c>
      <c r="P36" s="22">
        <f t="shared" si="5"/>
        <v>10226.768161496429</v>
      </c>
      <c r="Q36" s="38"/>
      <c r="R36" s="38"/>
      <c r="S36" s="38"/>
      <c r="T36" s="38"/>
    </row>
    <row r="37" spans="1:20" ht="13" x14ac:dyDescent="0.15">
      <c r="A37" s="14">
        <v>2800</v>
      </c>
      <c r="B37" s="12">
        <v>2280</v>
      </c>
      <c r="C37" s="21">
        <f t="shared" si="12"/>
        <v>117.80640507070142</v>
      </c>
      <c r="D37" s="22">
        <f t="shared" si="13"/>
        <v>4712.2562028280563</v>
      </c>
      <c r="E37" s="12">
        <v>3280</v>
      </c>
      <c r="F37" s="21">
        <f t="shared" si="0"/>
        <v>156.59683065660931</v>
      </c>
      <c r="G37" s="22">
        <f t="shared" si="1"/>
        <v>6263.8732262643725</v>
      </c>
      <c r="H37" s="12">
        <v>4280</v>
      </c>
      <c r="I37" s="21">
        <f t="shared" si="2"/>
        <v>195.54132832380961</v>
      </c>
      <c r="J37" s="22">
        <f t="shared" si="3"/>
        <v>7821.6531329523841</v>
      </c>
      <c r="K37" s="12">
        <v>5280</v>
      </c>
      <c r="L37" s="21">
        <f t="shared" si="10"/>
        <v>241.55288511519726</v>
      </c>
      <c r="M37" s="22">
        <f t="shared" si="11"/>
        <v>9662.11540460789</v>
      </c>
      <c r="N37" s="12">
        <v>6280</v>
      </c>
      <c r="O37" s="21">
        <f t="shared" si="4"/>
        <v>288.05680721712235</v>
      </c>
      <c r="P37" s="22">
        <f t="shared" si="5"/>
        <v>11522.272288684893</v>
      </c>
      <c r="Q37" s="38"/>
      <c r="R37" s="38"/>
      <c r="S37" s="38"/>
      <c r="T37" s="38"/>
    </row>
    <row r="38" spans="1:20" ht="14" thickBot="1" x14ac:dyDescent="0.2">
      <c r="A38" s="17">
        <v>3000</v>
      </c>
      <c r="B38" s="16">
        <v>2300</v>
      </c>
      <c r="C38" s="23">
        <f t="shared" si="12"/>
        <v>127.21644735888007</v>
      </c>
      <c r="D38" s="24">
        <f t="shared" si="13"/>
        <v>5088.6578943552031</v>
      </c>
      <c r="E38" s="16">
        <v>3300</v>
      </c>
      <c r="F38" s="23">
        <f t="shared" si="0"/>
        <v>168.66759150790361</v>
      </c>
      <c r="G38" s="24">
        <f t="shared" si="1"/>
        <v>6746.7036603161441</v>
      </c>
      <c r="H38" s="16">
        <v>4300</v>
      </c>
      <c r="I38" s="23">
        <f t="shared" si="2"/>
        <v>210.28463526501915</v>
      </c>
      <c r="J38" s="24">
        <f t="shared" si="3"/>
        <v>8411.3854106007657</v>
      </c>
      <c r="K38" s="16">
        <v>5300</v>
      </c>
      <c r="L38" s="23">
        <f t="shared" si="10"/>
        <v>260.13201551120267</v>
      </c>
      <c r="M38" s="24">
        <f t="shared" si="11"/>
        <v>10405.280620448106</v>
      </c>
      <c r="N38" s="16">
        <v>6300</v>
      </c>
      <c r="O38" s="23">
        <f t="shared" si="4"/>
        <v>310.75359292613126</v>
      </c>
      <c r="P38" s="24">
        <f t="shared" si="5"/>
        <v>12430.14371704525</v>
      </c>
      <c r="Q38" s="38"/>
      <c r="R38" s="38"/>
      <c r="S38" s="38"/>
      <c r="T38" s="38"/>
    </row>
    <row r="39" spans="1:20" ht="13" x14ac:dyDescent="0.15">
      <c r="A39" s="35"/>
      <c r="B39" s="36"/>
      <c r="C39" s="21"/>
      <c r="D39" s="21"/>
      <c r="E39" s="37"/>
      <c r="F39" s="33"/>
      <c r="G39" s="33"/>
      <c r="H39" s="33"/>
      <c r="I39" s="43"/>
      <c r="J39" s="43"/>
      <c r="K39" s="44"/>
      <c r="L39" s="38"/>
      <c r="M39" s="38"/>
      <c r="N39" s="38"/>
      <c r="O39" s="38"/>
      <c r="P39" s="38"/>
      <c r="Q39" s="38"/>
      <c r="R39" s="38"/>
      <c r="S39" s="38"/>
      <c r="T39" s="38"/>
    </row>
    <row r="40" spans="1:20" ht="13" x14ac:dyDescent="0.15">
      <c r="A40" s="35"/>
      <c r="B40" s="36"/>
      <c r="C40" s="21"/>
      <c r="D40" s="21"/>
      <c r="E40" s="37"/>
      <c r="F40" s="33"/>
      <c r="G40" s="33"/>
      <c r="H40" s="33"/>
      <c r="I40" s="43"/>
      <c r="J40" s="43"/>
      <c r="K40" s="44"/>
      <c r="L40" s="38"/>
      <c r="M40" s="38"/>
      <c r="N40" s="38"/>
      <c r="O40" s="38"/>
      <c r="P40" s="38"/>
      <c r="Q40" s="38"/>
      <c r="R40" s="38"/>
      <c r="S40" s="38"/>
      <c r="T40" s="38"/>
    </row>
    <row r="41" spans="1:20" ht="13" x14ac:dyDescent="0.15">
      <c r="A41" s="35"/>
      <c r="B41" s="36"/>
      <c r="C41" s="21"/>
      <c r="D41" s="21"/>
      <c r="E41" s="37"/>
      <c r="F41" s="33"/>
      <c r="G41" s="33"/>
      <c r="H41" s="33"/>
      <c r="I41" s="43"/>
      <c r="J41" s="43"/>
      <c r="K41" s="44"/>
      <c r="L41" s="38"/>
      <c r="M41" s="38"/>
      <c r="N41" s="38"/>
      <c r="O41" s="38"/>
      <c r="P41" s="38"/>
      <c r="Q41" s="38"/>
      <c r="R41" s="38"/>
      <c r="S41" s="38"/>
      <c r="T41" s="38"/>
    </row>
    <row r="42" spans="1:20" ht="13" x14ac:dyDescent="0.15">
      <c r="A42" s="35"/>
      <c r="B42" s="36"/>
      <c r="C42" s="21"/>
      <c r="D42" s="21"/>
      <c r="E42" s="37"/>
      <c r="F42" s="33"/>
      <c r="G42" s="33"/>
      <c r="H42" s="33"/>
      <c r="I42" s="43"/>
      <c r="J42" s="43"/>
      <c r="K42" s="44"/>
      <c r="L42" s="38"/>
      <c r="M42" s="38"/>
      <c r="N42" s="38"/>
      <c r="O42" s="38"/>
      <c r="P42" s="38"/>
      <c r="Q42" s="38"/>
      <c r="R42" s="38"/>
      <c r="S42" s="38"/>
      <c r="T42" s="38"/>
    </row>
    <row r="43" spans="1:20" ht="13" x14ac:dyDescent="0.15">
      <c r="A43" s="35"/>
      <c r="B43" s="36"/>
      <c r="C43" s="21"/>
      <c r="D43" s="21"/>
      <c r="E43" s="37"/>
      <c r="F43" s="33"/>
      <c r="G43" s="33"/>
      <c r="H43" s="33"/>
      <c r="I43" s="43"/>
      <c r="J43" s="43"/>
      <c r="K43" s="44"/>
      <c r="L43" s="38"/>
      <c r="M43" s="38"/>
      <c r="N43" s="38"/>
      <c r="O43" s="38"/>
      <c r="P43" s="38"/>
      <c r="Q43" s="38"/>
      <c r="R43" s="38"/>
      <c r="S43" s="38"/>
      <c r="T43" s="38"/>
    </row>
    <row r="44" spans="1:20" ht="13" x14ac:dyDescent="0.15">
      <c r="A44" s="35"/>
      <c r="B44" s="36"/>
      <c r="C44" s="21"/>
      <c r="D44" s="21"/>
      <c r="E44" s="37"/>
      <c r="F44" s="33"/>
      <c r="G44" s="33"/>
      <c r="H44" s="33"/>
      <c r="I44" s="43"/>
      <c r="J44" s="43"/>
      <c r="K44" s="44"/>
      <c r="L44" s="38"/>
      <c r="M44" s="38"/>
      <c r="N44" s="38"/>
      <c r="O44" s="38"/>
      <c r="P44" s="38"/>
      <c r="Q44" s="38"/>
      <c r="R44" s="38"/>
      <c r="S44" s="38"/>
      <c r="T44" s="38"/>
    </row>
    <row r="45" spans="1:20" ht="13" x14ac:dyDescent="0.15">
      <c r="A45" s="35"/>
      <c r="B45" s="36"/>
      <c r="C45" s="21"/>
      <c r="D45" s="21"/>
      <c r="E45" s="37"/>
      <c r="F45" s="33"/>
      <c r="G45" s="33"/>
      <c r="H45" s="33"/>
      <c r="I45" s="43"/>
      <c r="J45" s="43"/>
      <c r="K45" s="44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3" x14ac:dyDescent="0.15">
      <c r="A46" s="35"/>
      <c r="B46" s="36"/>
      <c r="C46" s="21"/>
      <c r="D46" s="21"/>
      <c r="E46" s="37"/>
      <c r="F46" s="33"/>
      <c r="G46" s="33"/>
      <c r="H46" s="33"/>
      <c r="I46" s="43"/>
      <c r="J46" s="43"/>
      <c r="K46" s="44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3" x14ac:dyDescent="0.15">
      <c r="A47" s="35"/>
      <c r="B47" s="36"/>
      <c r="C47" s="21"/>
      <c r="D47" s="21"/>
      <c r="E47" s="37"/>
      <c r="F47" s="33"/>
      <c r="G47" s="33"/>
      <c r="H47" s="33"/>
      <c r="I47" s="43"/>
      <c r="J47" s="43"/>
      <c r="K47" s="44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3" x14ac:dyDescent="0.15">
      <c r="A48" s="35"/>
      <c r="B48" s="36"/>
      <c r="C48" s="21"/>
      <c r="D48" s="21"/>
      <c r="E48" s="37"/>
      <c r="F48" s="33"/>
      <c r="G48" s="33"/>
      <c r="H48" s="33"/>
      <c r="I48" s="43"/>
      <c r="J48" s="43"/>
      <c r="K48" s="44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3" x14ac:dyDescent="0.15">
      <c r="A49" s="35"/>
      <c r="B49" s="36"/>
      <c r="C49" s="21"/>
      <c r="D49" s="21"/>
      <c r="E49" s="37"/>
      <c r="F49" s="33"/>
      <c r="G49" s="33"/>
      <c r="H49" s="33"/>
      <c r="I49" s="43"/>
      <c r="J49" s="43"/>
      <c r="K49" s="44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8" x14ac:dyDescent="0.2">
      <c r="A50" s="32" t="s">
        <v>8</v>
      </c>
      <c r="B50" s="36"/>
      <c r="C50" s="21"/>
      <c r="D50" s="21"/>
      <c r="E50" s="37"/>
      <c r="F50" s="33"/>
      <c r="G50" s="33"/>
      <c r="H50" s="33"/>
      <c r="I50" s="43"/>
      <c r="J50" s="43"/>
      <c r="K50" s="44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3" x14ac:dyDescent="0.15">
      <c r="A51" s="35"/>
      <c r="B51" s="36"/>
      <c r="C51" s="21"/>
      <c r="D51" s="21"/>
      <c r="E51" s="37"/>
      <c r="F51" s="33"/>
      <c r="G51" s="33"/>
      <c r="H51" s="33"/>
      <c r="I51" s="43"/>
      <c r="J51" s="43"/>
      <c r="K51" s="44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3" x14ac:dyDescent="0.15">
      <c r="A52" s="35"/>
      <c r="B52" s="36"/>
      <c r="C52" s="21"/>
      <c r="D52" s="21"/>
      <c r="E52" s="37"/>
      <c r="F52" s="33"/>
      <c r="G52" s="33"/>
      <c r="H52" s="33"/>
      <c r="I52" s="43"/>
      <c r="J52" s="43"/>
      <c r="K52" s="44"/>
      <c r="L52" s="38"/>
      <c r="M52" s="38"/>
      <c r="N52" s="38"/>
      <c r="O52" s="38"/>
      <c r="Q52" s="38"/>
      <c r="R52" s="38"/>
      <c r="S52" s="38"/>
      <c r="T52" s="38"/>
    </row>
    <row r="53" spans="1:20" ht="13" x14ac:dyDescent="0.15">
      <c r="A53" s="35"/>
      <c r="B53" s="36"/>
      <c r="C53" s="21"/>
      <c r="D53" s="21"/>
      <c r="E53" s="37"/>
      <c r="F53" s="33"/>
      <c r="G53" s="33"/>
      <c r="H53" s="33"/>
      <c r="I53" s="43"/>
      <c r="J53" s="43"/>
      <c r="K53" s="44"/>
      <c r="L53" s="38"/>
      <c r="M53" s="38"/>
      <c r="N53" s="38"/>
      <c r="O53" s="38"/>
      <c r="P53" s="38"/>
      <c r="Q53" s="38"/>
      <c r="R53" s="38"/>
      <c r="S53" s="38"/>
      <c r="T53" s="38"/>
    </row>
    <row r="54" spans="1:20" ht="18" x14ac:dyDescent="0.2">
      <c r="A54" s="32"/>
      <c r="B54" s="36"/>
      <c r="C54" s="21"/>
      <c r="D54" s="21"/>
      <c r="E54" s="37"/>
      <c r="F54" s="33"/>
      <c r="G54" s="33"/>
      <c r="H54" s="33"/>
      <c r="I54" s="43"/>
      <c r="J54" s="43"/>
      <c r="K54" s="44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3" x14ac:dyDescent="0.15">
      <c r="A55" s="35"/>
      <c r="B55" s="36"/>
      <c r="C55" s="21"/>
      <c r="D55" s="21"/>
      <c r="E55" s="37"/>
      <c r="F55" s="33"/>
      <c r="G55" s="33"/>
      <c r="H55" s="33"/>
      <c r="I55" s="43"/>
      <c r="J55" s="43"/>
      <c r="K55" s="44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3" x14ac:dyDescent="0.15">
      <c r="A56" s="35"/>
      <c r="B56" s="36"/>
      <c r="C56" s="21"/>
      <c r="D56" s="21"/>
      <c r="E56" s="37"/>
      <c r="F56" s="33"/>
      <c r="G56" s="33"/>
      <c r="H56" s="33"/>
      <c r="I56" s="43"/>
      <c r="J56" s="43"/>
      <c r="K56" s="44"/>
      <c r="L56" s="38"/>
      <c r="M56" s="38"/>
      <c r="N56" s="38"/>
      <c r="O56" s="38"/>
      <c r="P56" s="45" t="s">
        <v>11</v>
      </c>
      <c r="Q56" s="38"/>
      <c r="R56" s="38"/>
      <c r="S56" s="38"/>
      <c r="T56" s="38"/>
    </row>
    <row r="57" spans="1:20" ht="14" thickBot="1" x14ac:dyDescent="0.2">
      <c r="A57" s="35"/>
      <c r="B57" s="36"/>
      <c r="C57" s="21"/>
      <c r="D57" s="21"/>
      <c r="E57" s="37"/>
      <c r="F57" s="33"/>
      <c r="G57" s="33"/>
      <c r="H57" s="33"/>
      <c r="I57" s="43"/>
      <c r="J57" s="43"/>
      <c r="K57" s="44"/>
      <c r="L57" s="38"/>
      <c r="M57" s="38"/>
      <c r="N57" s="38"/>
      <c r="O57" s="38"/>
      <c r="P57" s="39" t="s">
        <v>12</v>
      </c>
      <c r="Q57" s="38"/>
      <c r="R57" s="38"/>
      <c r="S57" s="38"/>
      <c r="T57" s="38"/>
    </row>
    <row r="58" spans="1:20" ht="16" thickBot="1" x14ac:dyDescent="0.2">
      <c r="A58" s="25"/>
      <c r="B58" s="26"/>
      <c r="C58" s="27" t="s">
        <v>78</v>
      </c>
      <c r="D58" s="28"/>
      <c r="E58" s="26"/>
      <c r="F58" s="27" t="s">
        <v>79</v>
      </c>
      <c r="G58" s="29"/>
      <c r="H58" s="26"/>
      <c r="I58" s="27" t="s">
        <v>81</v>
      </c>
      <c r="J58" s="29"/>
      <c r="K58" s="26"/>
      <c r="L58" s="27" t="s">
        <v>82</v>
      </c>
      <c r="M58" s="29"/>
      <c r="N58" s="26"/>
      <c r="O58" s="27" t="s">
        <v>83</v>
      </c>
      <c r="P58" s="29"/>
      <c r="Q58" s="38"/>
      <c r="R58" s="38"/>
      <c r="S58" s="38"/>
      <c r="T58" s="38"/>
    </row>
    <row r="59" spans="1:20" ht="15" customHeight="1" x14ac:dyDescent="0.15">
      <c r="A59" s="14"/>
      <c r="B59" s="11"/>
      <c r="C59" s="132" t="s">
        <v>6</v>
      </c>
      <c r="D59" s="133"/>
      <c r="E59" s="11"/>
      <c r="F59" s="132" t="s">
        <v>6</v>
      </c>
      <c r="G59" s="133"/>
      <c r="H59" s="11"/>
      <c r="I59" s="132" t="s">
        <v>6</v>
      </c>
      <c r="J59" s="133"/>
      <c r="K59" s="11"/>
      <c r="L59" s="132" t="s">
        <v>6</v>
      </c>
      <c r="M59" s="133"/>
      <c r="N59" s="11"/>
      <c r="O59" s="132" t="s">
        <v>6</v>
      </c>
      <c r="P59" s="133"/>
      <c r="Q59" s="38"/>
      <c r="R59" s="38"/>
      <c r="S59" s="38"/>
      <c r="T59" s="38"/>
    </row>
    <row r="60" spans="1:20" ht="13" x14ac:dyDescent="0.15">
      <c r="A60" s="15"/>
      <c r="B60" s="12"/>
      <c r="C60" s="130">
        <v>50</v>
      </c>
      <c r="D60" s="131"/>
      <c r="E60" s="12"/>
      <c r="F60" s="130">
        <v>50</v>
      </c>
      <c r="G60" s="131"/>
      <c r="H60" s="12"/>
      <c r="I60" s="130">
        <v>50</v>
      </c>
      <c r="J60" s="131"/>
      <c r="K60" s="12"/>
      <c r="L60" s="130">
        <v>50</v>
      </c>
      <c r="M60" s="131"/>
      <c r="N60" s="12"/>
      <c r="O60" s="130">
        <v>50</v>
      </c>
      <c r="P60" s="131"/>
      <c r="Q60" s="38"/>
      <c r="R60" s="38"/>
      <c r="S60" s="38"/>
      <c r="T60" s="38"/>
    </row>
    <row r="61" spans="1:20" ht="15" customHeight="1" thickBot="1" x14ac:dyDescent="0.2">
      <c r="A61" s="17" t="s">
        <v>87</v>
      </c>
      <c r="B61" s="18" t="s">
        <v>76</v>
      </c>
      <c r="C61" s="19" t="s">
        <v>1</v>
      </c>
      <c r="D61" s="20" t="s">
        <v>7</v>
      </c>
      <c r="E61" s="18" t="s">
        <v>76</v>
      </c>
      <c r="F61" s="19" t="s">
        <v>4</v>
      </c>
      <c r="G61" s="20" t="s">
        <v>7</v>
      </c>
      <c r="H61" s="18" t="s">
        <v>76</v>
      </c>
      <c r="I61" s="19" t="s">
        <v>4</v>
      </c>
      <c r="J61" s="20" t="s">
        <v>7</v>
      </c>
      <c r="K61" s="18" t="s">
        <v>76</v>
      </c>
      <c r="L61" s="19" t="s">
        <v>4</v>
      </c>
      <c r="M61" s="20" t="s">
        <v>7</v>
      </c>
      <c r="N61" s="18" t="s">
        <v>76</v>
      </c>
      <c r="O61" s="19" t="s">
        <v>4</v>
      </c>
      <c r="P61" s="20" t="s">
        <v>7</v>
      </c>
      <c r="Q61" s="38"/>
      <c r="R61" s="38"/>
      <c r="S61" s="38"/>
      <c r="T61" s="38"/>
    </row>
    <row r="62" spans="1:20" ht="15" customHeight="1" x14ac:dyDescent="0.15">
      <c r="A62" s="13">
        <v>155</v>
      </c>
      <c r="B62" s="12">
        <v>2016</v>
      </c>
      <c r="C62" s="21">
        <v>12.66</v>
      </c>
      <c r="D62" s="30">
        <v>1.212</v>
      </c>
      <c r="E62" s="12">
        <v>3016</v>
      </c>
      <c r="F62" s="21">
        <v>17.510000000000002</v>
      </c>
      <c r="G62" s="30">
        <v>1.2226999999999999</v>
      </c>
      <c r="H62" s="12">
        <v>4016</v>
      </c>
      <c r="I62" s="21">
        <v>22.83</v>
      </c>
      <c r="J62" s="30">
        <v>1.2222</v>
      </c>
      <c r="K62" s="12">
        <v>5016</v>
      </c>
      <c r="L62" s="21">
        <v>28.71</v>
      </c>
      <c r="M62" s="30">
        <v>1.2413000000000001</v>
      </c>
      <c r="N62" s="12">
        <v>6016</v>
      </c>
      <c r="O62" s="21">
        <v>34.799999999999997</v>
      </c>
      <c r="P62" s="30">
        <v>1.2359</v>
      </c>
      <c r="Q62" s="38"/>
      <c r="R62" s="38"/>
      <c r="S62" s="38"/>
      <c r="T62" s="38"/>
    </row>
    <row r="63" spans="1:20" ht="15" customHeight="1" x14ac:dyDescent="0.15">
      <c r="A63" s="14">
        <v>300</v>
      </c>
      <c r="B63" s="12">
        <v>2030</v>
      </c>
      <c r="C63" s="21">
        <v>25.24</v>
      </c>
      <c r="D63" s="30">
        <v>1.2242999999999999</v>
      </c>
      <c r="E63" s="12">
        <v>3030</v>
      </c>
      <c r="F63" s="21">
        <v>35.4</v>
      </c>
      <c r="G63" s="30">
        <v>1.2270000000000001</v>
      </c>
      <c r="H63" s="12">
        <v>4030</v>
      </c>
      <c r="I63" s="21">
        <v>45.56</v>
      </c>
      <c r="J63" s="30">
        <v>1.2297</v>
      </c>
      <c r="K63" s="12">
        <v>5030</v>
      </c>
      <c r="L63" s="21">
        <v>55.98</v>
      </c>
      <c r="M63" s="30">
        <v>1.2410000000000001</v>
      </c>
      <c r="N63" s="12">
        <v>6030</v>
      </c>
      <c r="O63" s="21">
        <v>66.39</v>
      </c>
      <c r="P63" s="30">
        <v>1.2523</v>
      </c>
      <c r="Q63" s="38"/>
      <c r="R63" s="38"/>
      <c r="S63" s="38"/>
      <c r="T63" s="38"/>
    </row>
    <row r="64" spans="1:20" ht="15" customHeight="1" x14ac:dyDescent="0.15">
      <c r="A64" s="14">
        <v>350</v>
      </c>
      <c r="B64" s="12">
        <v>2035</v>
      </c>
      <c r="C64" s="21">
        <v>28.96</v>
      </c>
      <c r="D64" s="30">
        <v>1.2269000000000001</v>
      </c>
      <c r="E64" s="12">
        <v>3035</v>
      </c>
      <c r="F64" s="21">
        <v>40.5</v>
      </c>
      <c r="G64" s="30">
        <v>1.2330000000000001</v>
      </c>
      <c r="H64" s="12">
        <v>4035</v>
      </c>
      <c r="I64" s="21">
        <v>52.04</v>
      </c>
      <c r="J64" s="30">
        <v>1.2390000000000001</v>
      </c>
      <c r="K64" s="12">
        <v>5035</v>
      </c>
      <c r="L64" s="21">
        <v>63.99</v>
      </c>
      <c r="M64" s="30">
        <v>1.2487999999999999</v>
      </c>
      <c r="N64" s="12">
        <v>6035</v>
      </c>
      <c r="O64" s="21">
        <v>75.930000000000007</v>
      </c>
      <c r="P64" s="30">
        <v>1.2585</v>
      </c>
      <c r="Q64" s="38"/>
      <c r="R64" s="38"/>
      <c r="S64" s="38"/>
      <c r="T64" s="38"/>
    </row>
    <row r="65" spans="1:20" ht="15" customHeight="1" x14ac:dyDescent="0.15">
      <c r="A65" s="14">
        <v>365</v>
      </c>
      <c r="B65" s="12">
        <v>2037</v>
      </c>
      <c r="C65" s="21" t="s">
        <v>5</v>
      </c>
      <c r="D65" s="30" t="s">
        <v>5</v>
      </c>
      <c r="E65" s="12">
        <v>3037</v>
      </c>
      <c r="F65" s="21">
        <v>42.01</v>
      </c>
      <c r="G65" s="30">
        <v>1.2346999999999999</v>
      </c>
      <c r="H65" s="12">
        <v>4037</v>
      </c>
      <c r="I65" s="21">
        <v>53.96</v>
      </c>
      <c r="J65" s="30">
        <v>1.2417</v>
      </c>
      <c r="K65" s="12">
        <v>5037</v>
      </c>
      <c r="L65" s="21">
        <v>66.36</v>
      </c>
      <c r="M65" s="30">
        <v>1.2509999999999999</v>
      </c>
      <c r="N65" s="12">
        <v>6037</v>
      </c>
      <c r="O65" s="21">
        <v>78.760000000000005</v>
      </c>
      <c r="P65" s="30">
        <v>1.2603</v>
      </c>
      <c r="Q65" s="38"/>
      <c r="R65" s="38"/>
      <c r="S65" s="38"/>
      <c r="T65" s="38"/>
    </row>
    <row r="66" spans="1:20" ht="15" customHeight="1" x14ac:dyDescent="0.15">
      <c r="A66" s="14">
        <v>400</v>
      </c>
      <c r="B66" s="12">
        <v>2040</v>
      </c>
      <c r="C66" s="21">
        <v>32.630000000000003</v>
      </c>
      <c r="D66" s="30">
        <v>1.2296</v>
      </c>
      <c r="E66" s="12">
        <v>3040</v>
      </c>
      <c r="F66" s="21">
        <v>45.52</v>
      </c>
      <c r="G66" s="30">
        <v>1.2387999999999999</v>
      </c>
      <c r="H66" s="12">
        <v>4040</v>
      </c>
      <c r="I66" s="21">
        <v>58.4</v>
      </c>
      <c r="J66" s="30">
        <v>1.2479</v>
      </c>
      <c r="K66" s="12">
        <v>5040</v>
      </c>
      <c r="L66" s="21">
        <v>71.87</v>
      </c>
      <c r="M66" s="30">
        <v>1.2562</v>
      </c>
      <c r="N66" s="12">
        <v>6040</v>
      </c>
      <c r="O66" s="21">
        <v>85.33</v>
      </c>
      <c r="P66" s="30">
        <v>1.2645</v>
      </c>
      <c r="Q66" s="38"/>
      <c r="R66" s="38"/>
      <c r="S66" s="38"/>
      <c r="T66" s="38"/>
    </row>
    <row r="67" spans="1:20" ht="15" customHeight="1" x14ac:dyDescent="0.15">
      <c r="A67" s="14">
        <v>415</v>
      </c>
      <c r="B67" s="12">
        <v>2042</v>
      </c>
      <c r="C67" s="21" t="s">
        <v>5</v>
      </c>
      <c r="D67" s="30" t="s">
        <v>5</v>
      </c>
      <c r="E67" s="12">
        <v>3042</v>
      </c>
      <c r="F67" s="21">
        <v>47.01</v>
      </c>
      <c r="G67" s="30">
        <v>1.2404999999999999</v>
      </c>
      <c r="H67" s="12">
        <v>4042</v>
      </c>
      <c r="I67" s="21">
        <v>60.29</v>
      </c>
      <c r="J67" s="30">
        <v>1.2504999999999999</v>
      </c>
      <c r="K67" s="12">
        <v>5042</v>
      </c>
      <c r="L67" s="21" t="s">
        <v>5</v>
      </c>
      <c r="M67" s="30" t="s">
        <v>5</v>
      </c>
      <c r="N67" s="12">
        <v>6042</v>
      </c>
      <c r="O67" s="21">
        <v>88.12</v>
      </c>
      <c r="P67" s="30">
        <v>1.2663</v>
      </c>
      <c r="Q67" s="38"/>
      <c r="R67" s="38"/>
      <c r="S67" s="38"/>
      <c r="T67" s="38"/>
    </row>
    <row r="68" spans="1:20" ht="15" customHeight="1" x14ac:dyDescent="0.15">
      <c r="A68" s="14">
        <v>450</v>
      </c>
      <c r="B68" s="12">
        <v>2045</v>
      </c>
      <c r="C68" s="21">
        <v>36.26</v>
      </c>
      <c r="D68" s="30">
        <v>1.2324999999999999</v>
      </c>
      <c r="E68" s="12">
        <v>3045</v>
      </c>
      <c r="F68" s="21">
        <v>50.47</v>
      </c>
      <c r="G68" s="30">
        <v>1.2444999999999999</v>
      </c>
      <c r="H68" s="12">
        <v>4045</v>
      </c>
      <c r="I68" s="21">
        <v>64.680000000000007</v>
      </c>
      <c r="J68" s="30">
        <v>1.2564</v>
      </c>
      <c r="K68" s="12">
        <v>5045</v>
      </c>
      <c r="L68" s="21">
        <v>79.64</v>
      </c>
      <c r="M68" s="30">
        <v>1.2634000000000001</v>
      </c>
      <c r="N68" s="12">
        <v>6045</v>
      </c>
      <c r="O68" s="21">
        <v>94.6</v>
      </c>
      <c r="P68" s="30">
        <v>1.2703</v>
      </c>
      <c r="Q68" s="38"/>
      <c r="R68" s="38"/>
      <c r="S68" s="38"/>
      <c r="T68" s="38"/>
    </row>
    <row r="69" spans="1:20" ht="15" customHeight="1" x14ac:dyDescent="0.15">
      <c r="A69" s="14">
        <v>500</v>
      </c>
      <c r="B69" s="12">
        <v>2050</v>
      </c>
      <c r="C69" s="21">
        <v>39.869999999999997</v>
      </c>
      <c r="D69" s="30">
        <v>1.2354000000000001</v>
      </c>
      <c r="E69" s="12">
        <v>3050</v>
      </c>
      <c r="F69" s="21">
        <v>55.38</v>
      </c>
      <c r="G69" s="30">
        <v>1.2499</v>
      </c>
      <c r="H69" s="12">
        <v>4050</v>
      </c>
      <c r="I69" s="21">
        <v>70.88</v>
      </c>
      <c r="J69" s="30">
        <v>1.2644</v>
      </c>
      <c r="K69" s="12">
        <v>5050</v>
      </c>
      <c r="L69" s="21">
        <v>87.32</v>
      </c>
      <c r="M69" s="30">
        <v>1.2702</v>
      </c>
      <c r="N69" s="12">
        <v>6050</v>
      </c>
      <c r="O69" s="21">
        <v>103.76</v>
      </c>
      <c r="P69" s="30">
        <v>1.2759</v>
      </c>
      <c r="Q69" s="38"/>
      <c r="R69" s="38"/>
      <c r="S69" s="38"/>
      <c r="T69" s="38"/>
    </row>
    <row r="70" spans="1:20" ht="15" customHeight="1" x14ac:dyDescent="0.15">
      <c r="A70" s="14">
        <v>550</v>
      </c>
      <c r="B70" s="12">
        <v>2055</v>
      </c>
      <c r="C70" s="21">
        <v>43.46</v>
      </c>
      <c r="D70" s="30">
        <v>1.2383999999999999</v>
      </c>
      <c r="E70" s="12">
        <v>3055</v>
      </c>
      <c r="F70" s="21">
        <v>60.25</v>
      </c>
      <c r="G70" s="30">
        <v>1.2552000000000001</v>
      </c>
      <c r="H70" s="12">
        <v>4055</v>
      </c>
      <c r="I70" s="21">
        <v>77.03</v>
      </c>
      <c r="J70" s="30">
        <v>1.272</v>
      </c>
      <c r="K70" s="12">
        <v>5055</v>
      </c>
      <c r="L70" s="21">
        <v>94.93</v>
      </c>
      <c r="M70" s="30">
        <v>1.2766999999999999</v>
      </c>
      <c r="N70" s="12">
        <v>6055</v>
      </c>
      <c r="O70" s="21">
        <v>112.83</v>
      </c>
      <c r="P70" s="30">
        <v>1.2813000000000001</v>
      </c>
      <c r="Q70" s="38"/>
      <c r="R70" s="38"/>
      <c r="S70" s="38"/>
      <c r="T70" s="38"/>
    </row>
    <row r="71" spans="1:20" ht="15" customHeight="1" x14ac:dyDescent="0.15">
      <c r="A71" s="14">
        <v>565</v>
      </c>
      <c r="B71" s="12">
        <v>2057</v>
      </c>
      <c r="C71" s="21">
        <v>44.53</v>
      </c>
      <c r="D71" s="30">
        <v>1.2393000000000001</v>
      </c>
      <c r="E71" s="12">
        <v>3057</v>
      </c>
      <c r="F71" s="21">
        <v>61.7</v>
      </c>
      <c r="G71" s="30">
        <v>1.2567999999999999</v>
      </c>
      <c r="H71" s="12">
        <v>4057</v>
      </c>
      <c r="I71" s="21">
        <v>78.86</v>
      </c>
      <c r="J71" s="30">
        <v>1.2742</v>
      </c>
      <c r="K71" s="12">
        <v>5057</v>
      </c>
      <c r="L71" s="21">
        <v>97.2</v>
      </c>
      <c r="M71" s="30">
        <v>1.2786</v>
      </c>
      <c r="N71" s="12">
        <v>6057</v>
      </c>
      <c r="O71" s="21">
        <v>115.54</v>
      </c>
      <c r="P71" s="30">
        <v>1.2828999999999999</v>
      </c>
      <c r="Q71" s="38"/>
      <c r="R71" s="38"/>
      <c r="S71" s="38"/>
      <c r="T71" s="38"/>
    </row>
    <row r="72" spans="1:20" ht="15" customHeight="1" x14ac:dyDescent="0.15">
      <c r="A72" s="14">
        <v>600</v>
      </c>
      <c r="B72" s="12">
        <v>2060</v>
      </c>
      <c r="C72" s="21">
        <v>47.02</v>
      </c>
      <c r="D72" s="30">
        <v>1.2415</v>
      </c>
      <c r="E72" s="12">
        <v>3060</v>
      </c>
      <c r="F72" s="21">
        <v>65.069999999999993</v>
      </c>
      <c r="G72" s="30">
        <v>1.2604</v>
      </c>
      <c r="H72" s="12">
        <v>4060</v>
      </c>
      <c r="I72" s="21">
        <v>83.12</v>
      </c>
      <c r="J72" s="30">
        <v>1.2793000000000001</v>
      </c>
      <c r="K72" s="12">
        <v>5060</v>
      </c>
      <c r="L72" s="21">
        <v>102.48</v>
      </c>
      <c r="M72" s="30">
        <v>1.2828999999999999</v>
      </c>
      <c r="N72" s="12">
        <v>6060</v>
      </c>
      <c r="O72" s="21">
        <v>121.83</v>
      </c>
      <c r="P72" s="30">
        <v>1.2865</v>
      </c>
      <c r="Q72" s="38"/>
      <c r="R72" s="38"/>
      <c r="S72" s="38"/>
      <c r="T72" s="38"/>
    </row>
    <row r="73" spans="1:20" ht="15" customHeight="1" x14ac:dyDescent="0.15">
      <c r="A73" s="14">
        <v>665</v>
      </c>
      <c r="B73" s="12">
        <v>2067</v>
      </c>
      <c r="C73" s="21">
        <v>51.64</v>
      </c>
      <c r="D73" s="30">
        <v>1.2457</v>
      </c>
      <c r="E73" s="12">
        <v>3067</v>
      </c>
      <c r="F73" s="21">
        <v>71.31</v>
      </c>
      <c r="G73" s="30">
        <v>1.2668999999999999</v>
      </c>
      <c r="H73" s="12">
        <v>4067</v>
      </c>
      <c r="I73" s="21">
        <v>90.97</v>
      </c>
      <c r="J73" s="30">
        <v>1.2881</v>
      </c>
      <c r="K73" s="12">
        <v>5067</v>
      </c>
      <c r="L73" s="21">
        <v>112.2</v>
      </c>
      <c r="M73" s="30">
        <v>1.2905</v>
      </c>
      <c r="N73" s="12">
        <v>6067</v>
      </c>
      <c r="O73" s="21">
        <v>133.41999999999999</v>
      </c>
      <c r="P73" s="30">
        <v>1.2928999999999999</v>
      </c>
      <c r="Q73" s="38"/>
      <c r="R73" s="38"/>
      <c r="S73" s="38"/>
      <c r="T73" s="38"/>
    </row>
    <row r="74" spans="1:20" ht="15" customHeight="1" x14ac:dyDescent="0.15">
      <c r="A74" s="14">
        <v>750</v>
      </c>
      <c r="B74" s="12">
        <v>2075</v>
      </c>
      <c r="C74" s="21">
        <v>57.65</v>
      </c>
      <c r="D74" s="30">
        <v>1.2513000000000001</v>
      </c>
      <c r="E74" s="12">
        <v>3075</v>
      </c>
      <c r="F74" s="21">
        <v>79.400000000000006</v>
      </c>
      <c r="G74" s="30">
        <v>1.2749999999999999</v>
      </c>
      <c r="H74" s="12">
        <v>4075</v>
      </c>
      <c r="I74" s="21">
        <v>101.15</v>
      </c>
      <c r="J74" s="30">
        <v>1.2986</v>
      </c>
      <c r="K74" s="12">
        <v>5075</v>
      </c>
      <c r="L74" s="21">
        <v>124.8</v>
      </c>
      <c r="M74" s="30">
        <v>1.2997000000000001</v>
      </c>
      <c r="N74" s="12">
        <v>6075</v>
      </c>
      <c r="O74" s="21">
        <v>148.44999999999999</v>
      </c>
      <c r="P74" s="30">
        <v>1.3008</v>
      </c>
      <c r="Q74" s="38"/>
      <c r="R74" s="38"/>
      <c r="S74" s="38"/>
      <c r="T74" s="38"/>
    </row>
    <row r="75" spans="1:20" ht="15" customHeight="1" x14ac:dyDescent="0.15">
      <c r="A75" s="14">
        <v>900</v>
      </c>
      <c r="B75" s="12">
        <v>2090</v>
      </c>
      <c r="C75" s="21">
        <v>68.22</v>
      </c>
      <c r="D75" s="30">
        <v>1.2615000000000001</v>
      </c>
      <c r="E75" s="12">
        <v>3090</v>
      </c>
      <c r="F75" s="21">
        <v>93.57</v>
      </c>
      <c r="G75" s="30">
        <v>1.2881</v>
      </c>
      <c r="H75" s="12">
        <v>4090</v>
      </c>
      <c r="I75" s="21">
        <v>118.92</v>
      </c>
      <c r="J75" s="30">
        <v>1.3147</v>
      </c>
      <c r="K75" s="12">
        <v>5090</v>
      </c>
      <c r="L75" s="21">
        <v>146.79</v>
      </c>
      <c r="M75" s="30">
        <v>1.3139000000000001</v>
      </c>
      <c r="N75" s="12">
        <v>6090</v>
      </c>
      <c r="O75" s="21">
        <v>174.65</v>
      </c>
      <c r="P75" s="30">
        <v>1.3130999999999999</v>
      </c>
      <c r="Q75" s="38"/>
      <c r="R75" s="38"/>
      <c r="S75" s="38"/>
      <c r="T75" s="38"/>
    </row>
    <row r="76" spans="1:20" ht="15" customHeight="1" x14ac:dyDescent="0.15">
      <c r="A76" s="14">
        <v>965</v>
      </c>
      <c r="B76" s="12">
        <v>2097</v>
      </c>
      <c r="C76" s="21">
        <v>72.8</v>
      </c>
      <c r="D76" s="30">
        <v>1.266</v>
      </c>
      <c r="E76" s="12">
        <v>3097</v>
      </c>
      <c r="F76" s="21">
        <v>99.69</v>
      </c>
      <c r="G76" s="30">
        <v>1.2934000000000001</v>
      </c>
      <c r="H76" s="12">
        <v>4097</v>
      </c>
      <c r="I76" s="21">
        <v>126.57</v>
      </c>
      <c r="J76" s="30">
        <v>1.3207</v>
      </c>
      <c r="K76" s="12">
        <v>5097</v>
      </c>
      <c r="L76" s="21" t="s">
        <v>5</v>
      </c>
      <c r="M76" s="30" t="s">
        <v>5</v>
      </c>
      <c r="N76" s="12">
        <v>6097</v>
      </c>
      <c r="O76" s="21">
        <v>185.91</v>
      </c>
      <c r="P76" s="30">
        <v>1.3179000000000001</v>
      </c>
      <c r="Q76" s="38"/>
      <c r="R76" s="38"/>
      <c r="S76" s="38"/>
      <c r="T76" s="38"/>
    </row>
    <row r="77" spans="1:20" ht="15" customHeight="1" x14ac:dyDescent="0.15">
      <c r="A77" s="14">
        <v>1000</v>
      </c>
      <c r="B77" s="12">
        <v>2100</v>
      </c>
      <c r="C77" s="21">
        <v>75.260000000000005</v>
      </c>
      <c r="D77" s="30">
        <v>1.2684</v>
      </c>
      <c r="E77" s="12">
        <v>3100</v>
      </c>
      <c r="F77" s="21">
        <v>102.97</v>
      </c>
      <c r="G77" s="30">
        <v>1.2961</v>
      </c>
      <c r="H77" s="12">
        <v>4100</v>
      </c>
      <c r="I77" s="21">
        <v>130.66999999999999</v>
      </c>
      <c r="J77" s="30">
        <v>1.3237000000000001</v>
      </c>
      <c r="K77" s="12">
        <v>5100</v>
      </c>
      <c r="L77" s="21">
        <v>161.31</v>
      </c>
      <c r="M77" s="30">
        <v>1.3220000000000001</v>
      </c>
      <c r="N77" s="12">
        <v>6100</v>
      </c>
      <c r="O77" s="21">
        <v>191.95</v>
      </c>
      <c r="P77" s="30">
        <v>1.3203</v>
      </c>
      <c r="Q77" s="38"/>
      <c r="R77" s="38"/>
      <c r="S77" s="38"/>
      <c r="T77" s="38"/>
    </row>
    <row r="78" spans="1:20" ht="15" customHeight="1" x14ac:dyDescent="0.15">
      <c r="A78" s="14">
        <v>1065</v>
      </c>
      <c r="B78" s="12">
        <v>2107</v>
      </c>
      <c r="C78" s="21" t="s">
        <v>5</v>
      </c>
      <c r="D78" s="30" t="s">
        <v>5</v>
      </c>
      <c r="E78" s="12">
        <v>3107</v>
      </c>
      <c r="F78" s="21">
        <v>109.07</v>
      </c>
      <c r="G78" s="30">
        <v>1.3008999999999999</v>
      </c>
      <c r="H78" s="12">
        <v>4107</v>
      </c>
      <c r="I78" s="21">
        <v>138.29</v>
      </c>
      <c r="J78" s="30">
        <v>1.3288</v>
      </c>
      <c r="K78" s="12">
        <v>5107</v>
      </c>
      <c r="L78" s="21">
        <v>170.72</v>
      </c>
      <c r="M78" s="30">
        <v>1.3267</v>
      </c>
      <c r="N78" s="12">
        <v>6107</v>
      </c>
      <c r="O78" s="21">
        <v>203.15</v>
      </c>
      <c r="P78" s="30">
        <v>1.3245</v>
      </c>
      <c r="Q78" s="38"/>
      <c r="R78" s="38"/>
      <c r="S78" s="38"/>
      <c r="T78" s="38"/>
    </row>
    <row r="79" spans="1:20" ht="15" customHeight="1" x14ac:dyDescent="0.15">
      <c r="A79" s="14">
        <v>1100</v>
      </c>
      <c r="B79" s="12">
        <v>2110</v>
      </c>
      <c r="C79" s="21">
        <v>82.3</v>
      </c>
      <c r="D79" s="30">
        <v>1.2754000000000001</v>
      </c>
      <c r="E79" s="12">
        <v>3110</v>
      </c>
      <c r="F79" s="21">
        <v>112.34</v>
      </c>
      <c r="G79" s="30">
        <v>1.3033999999999999</v>
      </c>
      <c r="H79" s="12">
        <v>4110</v>
      </c>
      <c r="I79" s="21">
        <v>142.38</v>
      </c>
      <c r="J79" s="30">
        <v>1.3313999999999999</v>
      </c>
      <c r="K79" s="12">
        <v>5110</v>
      </c>
      <c r="L79" s="21">
        <v>175.77</v>
      </c>
      <c r="M79" s="30">
        <v>1.329</v>
      </c>
      <c r="N79" s="12">
        <v>6110</v>
      </c>
      <c r="O79" s="21">
        <v>209.16</v>
      </c>
      <c r="P79" s="30">
        <v>1.3266</v>
      </c>
      <c r="Q79" s="38"/>
      <c r="R79" s="38"/>
      <c r="S79" s="38"/>
      <c r="T79" s="38"/>
    </row>
    <row r="80" spans="1:20" ht="15" customHeight="1" x14ac:dyDescent="0.15">
      <c r="A80" s="14">
        <v>1200</v>
      </c>
      <c r="B80" s="12">
        <v>2120</v>
      </c>
      <c r="C80" s="21">
        <v>89.35</v>
      </c>
      <c r="D80" s="30">
        <v>1.2823</v>
      </c>
      <c r="E80" s="12">
        <v>3120</v>
      </c>
      <c r="F80" s="21">
        <v>121.7</v>
      </c>
      <c r="G80" s="30">
        <v>1.3101</v>
      </c>
      <c r="H80" s="12">
        <v>4120</v>
      </c>
      <c r="I80" s="21">
        <v>154.04</v>
      </c>
      <c r="J80" s="30">
        <v>1.3378000000000001</v>
      </c>
      <c r="K80" s="12">
        <v>5120</v>
      </c>
      <c r="L80" s="21">
        <v>190.17</v>
      </c>
      <c r="M80" s="30">
        <v>1.335</v>
      </c>
      <c r="N80" s="12">
        <v>6120</v>
      </c>
      <c r="O80" s="21">
        <v>226.29</v>
      </c>
      <c r="P80" s="30">
        <v>1.3321000000000001</v>
      </c>
      <c r="Q80" s="38"/>
      <c r="R80" s="38"/>
      <c r="S80" s="38"/>
      <c r="T80" s="38"/>
    </row>
    <row r="81" spans="1:20" ht="15" customHeight="1" x14ac:dyDescent="0.15">
      <c r="A81" s="14">
        <v>1500</v>
      </c>
      <c r="B81" s="12">
        <v>2150</v>
      </c>
      <c r="C81" s="21">
        <v>110.64</v>
      </c>
      <c r="D81" s="30">
        <v>1.3023</v>
      </c>
      <c r="E81" s="12">
        <v>3150</v>
      </c>
      <c r="F81" s="21">
        <v>149.80000000000001</v>
      </c>
      <c r="G81" s="30">
        <v>1.3264</v>
      </c>
      <c r="H81" s="12">
        <v>4150</v>
      </c>
      <c r="I81" s="21">
        <v>188.95</v>
      </c>
      <c r="J81" s="30">
        <v>1.3504</v>
      </c>
      <c r="K81" s="12">
        <v>5150</v>
      </c>
      <c r="L81" s="21">
        <v>233.18</v>
      </c>
      <c r="M81" s="30">
        <v>1.3469</v>
      </c>
      <c r="N81" s="12">
        <v>6150</v>
      </c>
      <c r="O81" s="21">
        <v>277.41000000000003</v>
      </c>
      <c r="P81" s="30">
        <v>1.3432999999999999</v>
      </c>
      <c r="Q81" s="38"/>
      <c r="R81" s="38"/>
      <c r="S81" s="38"/>
      <c r="T81" s="38"/>
    </row>
    <row r="82" spans="1:20" ht="15" customHeight="1" x14ac:dyDescent="0.15">
      <c r="A82" s="14">
        <v>1800</v>
      </c>
      <c r="B82" s="12">
        <v>2180</v>
      </c>
      <c r="C82" s="21">
        <v>132.22999999999999</v>
      </c>
      <c r="D82" s="30">
        <v>1.3197000000000001</v>
      </c>
      <c r="E82" s="12">
        <v>3180</v>
      </c>
      <c r="F82" s="21">
        <v>178.08</v>
      </c>
      <c r="G82" s="30">
        <v>1.3369</v>
      </c>
      <c r="H82" s="12">
        <v>4180</v>
      </c>
      <c r="I82" s="21">
        <v>223.92</v>
      </c>
      <c r="J82" s="30">
        <v>1.3541000000000001</v>
      </c>
      <c r="K82" s="12">
        <v>5180</v>
      </c>
      <c r="L82" s="21">
        <v>276.14</v>
      </c>
      <c r="M82" s="30">
        <v>1.3504</v>
      </c>
      <c r="N82" s="12">
        <v>6180</v>
      </c>
      <c r="O82" s="21">
        <v>328.35</v>
      </c>
      <c r="P82" s="30">
        <v>1.3467</v>
      </c>
      <c r="Q82" s="38"/>
      <c r="R82" s="38"/>
      <c r="S82" s="38"/>
      <c r="T82" s="38"/>
    </row>
    <row r="83" spans="1:20" ht="15" customHeight="1" x14ac:dyDescent="0.15">
      <c r="A83" s="14">
        <v>2000</v>
      </c>
      <c r="B83" s="12">
        <v>2200</v>
      </c>
      <c r="C83" s="21">
        <v>146.83000000000001</v>
      </c>
      <c r="D83" s="30">
        <v>1.3289</v>
      </c>
      <c r="E83" s="12">
        <v>3200</v>
      </c>
      <c r="F83" s="21">
        <v>197.1</v>
      </c>
      <c r="G83" s="30">
        <v>1.3408</v>
      </c>
      <c r="H83" s="12">
        <v>4200</v>
      </c>
      <c r="I83" s="21">
        <v>247.36</v>
      </c>
      <c r="J83" s="30">
        <v>1.3526</v>
      </c>
      <c r="K83" s="12">
        <v>5200</v>
      </c>
      <c r="L83" s="21">
        <v>304.85000000000002</v>
      </c>
      <c r="M83" s="30">
        <v>1.3486</v>
      </c>
      <c r="N83" s="12">
        <v>6200</v>
      </c>
      <c r="O83" s="21">
        <v>362.34</v>
      </c>
      <c r="P83" s="30">
        <v>1.3446</v>
      </c>
      <c r="Q83" s="38"/>
      <c r="R83" s="38"/>
      <c r="S83" s="38"/>
      <c r="T83" s="38"/>
    </row>
    <row r="84" spans="1:20" ht="15" customHeight="1" x14ac:dyDescent="0.15">
      <c r="A84" s="14">
        <v>2200</v>
      </c>
      <c r="B84" s="12">
        <v>2220</v>
      </c>
      <c r="C84" s="21">
        <v>161.63</v>
      </c>
      <c r="D84" s="30">
        <v>1.3355999999999999</v>
      </c>
      <c r="E84" s="12">
        <v>3220</v>
      </c>
      <c r="F84" s="21">
        <v>216.28</v>
      </c>
      <c r="G84" s="30">
        <v>1.3421000000000001</v>
      </c>
      <c r="H84" s="12">
        <v>4220</v>
      </c>
      <c r="I84" s="21">
        <v>270.93</v>
      </c>
      <c r="J84" s="30">
        <v>1.3485</v>
      </c>
      <c r="K84" s="12">
        <v>5220</v>
      </c>
      <c r="L84" s="21">
        <v>333.68</v>
      </c>
      <c r="M84" s="30">
        <v>1.3436999999999999</v>
      </c>
      <c r="N84" s="12">
        <v>6220</v>
      </c>
      <c r="O84" s="21">
        <v>396.42</v>
      </c>
      <c r="P84" s="30">
        <v>1.3389</v>
      </c>
      <c r="Q84" s="38"/>
      <c r="R84" s="38"/>
      <c r="S84" s="38"/>
      <c r="T84" s="38"/>
    </row>
    <row r="85" spans="1:20" ht="15" customHeight="1" x14ac:dyDescent="0.15">
      <c r="A85" s="14">
        <v>2500</v>
      </c>
      <c r="B85" s="12">
        <v>2250</v>
      </c>
      <c r="C85" s="21">
        <v>184.23</v>
      </c>
      <c r="D85" s="30">
        <v>1.3398000000000001</v>
      </c>
      <c r="E85" s="12">
        <v>3250</v>
      </c>
      <c r="F85" s="21">
        <v>245.44</v>
      </c>
      <c r="G85" s="30">
        <v>1.3392999999999999</v>
      </c>
      <c r="H85" s="12">
        <v>4250</v>
      </c>
      <c r="I85" s="21">
        <v>306.64</v>
      </c>
      <c r="J85" s="30">
        <v>1.3387</v>
      </c>
      <c r="K85" s="12">
        <v>5250</v>
      </c>
      <c r="L85" s="21">
        <v>377.21</v>
      </c>
      <c r="M85" s="30">
        <v>1.3311999999999999</v>
      </c>
      <c r="N85" s="12">
        <v>6250</v>
      </c>
      <c r="O85" s="21">
        <v>447.78</v>
      </c>
      <c r="P85" s="30">
        <v>1.3236000000000001</v>
      </c>
      <c r="Q85" s="38"/>
      <c r="R85" s="38"/>
      <c r="S85" s="38"/>
      <c r="T85" s="38"/>
    </row>
    <row r="86" spans="1:20" ht="15" customHeight="1" x14ac:dyDescent="0.15">
      <c r="A86" s="14">
        <v>2800</v>
      </c>
      <c r="B86" s="12">
        <v>2280</v>
      </c>
      <c r="C86" s="21">
        <v>207.36</v>
      </c>
      <c r="D86" s="30">
        <v>1.3353999999999999</v>
      </c>
      <c r="E86" s="12">
        <v>3280</v>
      </c>
      <c r="F86" s="21">
        <v>275.08999999999997</v>
      </c>
      <c r="G86" s="30">
        <v>1.3307</v>
      </c>
      <c r="H86" s="12">
        <v>4280</v>
      </c>
      <c r="I86" s="21">
        <v>342.82</v>
      </c>
      <c r="J86" s="30">
        <v>1.3260000000000001</v>
      </c>
      <c r="K86" s="12">
        <v>5280</v>
      </c>
      <c r="L86" s="21">
        <v>421.18</v>
      </c>
      <c r="M86" s="30">
        <v>1.3130999999999999</v>
      </c>
      <c r="N86" s="12">
        <v>6280</v>
      </c>
      <c r="O86" s="21">
        <v>499.53</v>
      </c>
      <c r="P86" s="30">
        <v>1.3002</v>
      </c>
      <c r="Q86" s="38"/>
      <c r="R86" s="38"/>
      <c r="S86" s="38"/>
      <c r="T86" s="38"/>
    </row>
    <row r="87" spans="1:20" ht="15" customHeight="1" thickBot="1" x14ac:dyDescent="0.2">
      <c r="A87" s="17">
        <v>3000</v>
      </c>
      <c r="B87" s="16">
        <v>2300</v>
      </c>
      <c r="C87" s="23">
        <v>223.1</v>
      </c>
      <c r="D87" s="31">
        <v>1.3267</v>
      </c>
      <c r="E87" s="16">
        <v>3300</v>
      </c>
      <c r="F87" s="23">
        <v>295.18</v>
      </c>
      <c r="G87" s="31">
        <v>1.3218000000000001</v>
      </c>
      <c r="H87" s="16">
        <v>4300</v>
      </c>
      <c r="I87" s="23">
        <v>367.25</v>
      </c>
      <c r="J87" s="31">
        <v>1.3169</v>
      </c>
      <c r="K87" s="16">
        <v>5300</v>
      </c>
      <c r="L87" s="23">
        <v>450.78</v>
      </c>
      <c r="M87" s="31">
        <v>1.2985</v>
      </c>
      <c r="N87" s="16">
        <v>6300</v>
      </c>
      <c r="O87" s="23">
        <v>534.29999999999995</v>
      </c>
      <c r="P87" s="31">
        <v>1.28</v>
      </c>
      <c r="Q87" s="38"/>
      <c r="R87" s="38"/>
      <c r="S87" s="38"/>
      <c r="T87" s="38"/>
    </row>
    <row r="88" spans="1:20" ht="15" customHeight="1" x14ac:dyDescent="0.15">
      <c r="Q88" s="38"/>
      <c r="R88" s="38"/>
      <c r="S88" s="38"/>
      <c r="T88" s="38"/>
    </row>
    <row r="89" spans="1:20" ht="15" customHeight="1" x14ac:dyDescent="0.15">
      <c r="Q89" s="38"/>
      <c r="R89" s="38"/>
      <c r="S89" s="38"/>
      <c r="T89" s="38"/>
    </row>
    <row r="90" spans="1:20" ht="15" customHeight="1" x14ac:dyDescent="0.15">
      <c r="Q90" s="38"/>
      <c r="R90" s="38"/>
      <c r="S90" s="38"/>
      <c r="T90" s="38"/>
    </row>
    <row r="91" spans="1:20" ht="15" customHeight="1" x14ac:dyDescent="0.15">
      <c r="Q91" s="38"/>
      <c r="R91" s="38"/>
      <c r="S91" s="38"/>
      <c r="T91" s="38"/>
    </row>
    <row r="92" spans="1:20" ht="15" customHeight="1" x14ac:dyDescent="0.15">
      <c r="Q92" s="38"/>
      <c r="R92" s="38"/>
      <c r="S92" s="38"/>
      <c r="T92" s="38"/>
    </row>
    <row r="93" spans="1:20" ht="15" customHeight="1" x14ac:dyDescent="0.15">
      <c r="Q93" s="38"/>
      <c r="R93" s="38"/>
      <c r="S93" s="38"/>
      <c r="T93" s="38"/>
    </row>
    <row r="94" spans="1:20" ht="15" customHeight="1" x14ac:dyDescent="0.15">
      <c r="Q94" s="38"/>
      <c r="R94" s="38"/>
      <c r="S94" s="38"/>
      <c r="T94" s="38"/>
    </row>
    <row r="95" spans="1:20" ht="15" customHeight="1" x14ac:dyDescent="0.15">
      <c r="Q95" s="38"/>
      <c r="R95" s="38"/>
      <c r="S95" s="38"/>
      <c r="T95" s="38"/>
    </row>
    <row r="96" spans="1:20" ht="15" customHeight="1" x14ac:dyDescent="0.15">
      <c r="Q96" s="38"/>
      <c r="R96" s="38"/>
      <c r="S96" s="38"/>
      <c r="T96" s="38"/>
    </row>
    <row r="97" spans="17:20" ht="15" customHeight="1" x14ac:dyDescent="0.15">
      <c r="Q97" s="38"/>
      <c r="R97" s="38"/>
      <c r="S97" s="38"/>
      <c r="T97" s="38"/>
    </row>
    <row r="98" spans="17:20" ht="15" customHeight="1" x14ac:dyDescent="0.15">
      <c r="Q98" s="38"/>
      <c r="R98" s="38"/>
      <c r="S98" s="38"/>
      <c r="T98" s="38"/>
    </row>
    <row r="99" spans="17:20" ht="15" customHeight="1" x14ac:dyDescent="0.15">
      <c r="Q99" s="38"/>
      <c r="R99" s="38"/>
      <c r="S99" s="38"/>
      <c r="T99" s="38"/>
    </row>
    <row r="100" spans="17:20" ht="15" customHeight="1" x14ac:dyDescent="0.15">
      <c r="Q100" s="38"/>
      <c r="R100" s="38"/>
      <c r="S100" s="38"/>
      <c r="T100" s="38"/>
    </row>
    <row r="101" spans="17:20" ht="15" customHeight="1" x14ac:dyDescent="0.15">
      <c r="Q101" s="38"/>
      <c r="R101" s="38"/>
      <c r="S101" s="38"/>
      <c r="T101" s="38"/>
    </row>
    <row r="102" spans="17:20" ht="15" customHeight="1" x14ac:dyDescent="0.15">
      <c r="Q102" s="38"/>
      <c r="R102" s="38"/>
      <c r="S102" s="38"/>
      <c r="T102" s="38"/>
    </row>
    <row r="103" spans="17:20" ht="15" customHeight="1" x14ac:dyDescent="0.15">
      <c r="Q103" s="38"/>
      <c r="R103" s="38"/>
      <c r="S103" s="38"/>
      <c r="T103" s="38"/>
    </row>
    <row r="104" spans="17:20" ht="15" customHeight="1" x14ac:dyDescent="0.15">
      <c r="Q104" s="38"/>
      <c r="R104" s="38"/>
      <c r="S104" s="38"/>
      <c r="T104" s="38"/>
    </row>
    <row r="105" spans="17:20" ht="15" customHeight="1" x14ac:dyDescent="0.15">
      <c r="Q105" s="38"/>
      <c r="R105" s="38"/>
      <c r="S105" s="38"/>
      <c r="T105" s="38"/>
    </row>
    <row r="106" spans="17:20" ht="15" customHeight="1" x14ac:dyDescent="0.15">
      <c r="Q106" s="38"/>
      <c r="R106" s="38"/>
      <c r="S106" s="38"/>
      <c r="T106" s="38"/>
    </row>
    <row r="107" spans="17:20" ht="15" customHeight="1" x14ac:dyDescent="0.15">
      <c r="Q107" s="38"/>
      <c r="R107" s="38"/>
      <c r="S107" s="38"/>
      <c r="T107" s="38"/>
    </row>
    <row r="108" spans="17:20" ht="15" customHeight="1" x14ac:dyDescent="0.15">
      <c r="Q108" s="38"/>
      <c r="R108" s="38"/>
      <c r="S108" s="38"/>
      <c r="T108" s="38"/>
    </row>
    <row r="109" spans="17:20" ht="15" customHeight="1" x14ac:dyDescent="0.15">
      <c r="Q109" s="38"/>
      <c r="R109" s="38"/>
      <c r="S109" s="38"/>
      <c r="T109" s="38"/>
    </row>
    <row r="110" spans="17:20" ht="15" customHeight="1" x14ac:dyDescent="0.15">
      <c r="Q110" s="38"/>
      <c r="R110" s="38"/>
      <c r="S110" s="38"/>
      <c r="T110" s="38"/>
    </row>
    <row r="111" spans="17:20" ht="15" customHeight="1" x14ac:dyDescent="0.15">
      <c r="Q111" s="38"/>
      <c r="R111" s="38"/>
      <c r="S111" s="38"/>
      <c r="T111" s="38"/>
    </row>
    <row r="112" spans="17:20" ht="15" customHeight="1" x14ac:dyDescent="0.15">
      <c r="Q112" s="38"/>
      <c r="R112" s="38"/>
      <c r="S112" s="38"/>
      <c r="T112" s="38"/>
    </row>
    <row r="113" spans="17:20" ht="15" customHeight="1" x14ac:dyDescent="0.15">
      <c r="Q113" s="38"/>
      <c r="R113" s="38"/>
      <c r="S113" s="38"/>
      <c r="T113" s="38"/>
    </row>
    <row r="114" spans="17:20" ht="15" customHeight="1" x14ac:dyDescent="0.15">
      <c r="Q114" s="38"/>
      <c r="R114" s="38"/>
      <c r="S114" s="38"/>
      <c r="T114" s="38"/>
    </row>
    <row r="115" spans="17:20" ht="15" customHeight="1" x14ac:dyDescent="0.15">
      <c r="Q115" s="38"/>
      <c r="R115" s="38"/>
      <c r="S115" s="38"/>
      <c r="T115" s="38"/>
    </row>
    <row r="116" spans="17:20" ht="15" customHeight="1" x14ac:dyDescent="0.15">
      <c r="Q116" s="38"/>
      <c r="R116" s="38"/>
      <c r="S116" s="38"/>
      <c r="T116" s="38"/>
    </row>
    <row r="117" spans="17:20" ht="15" customHeight="1" x14ac:dyDescent="0.15">
      <c r="Q117" s="38"/>
      <c r="R117" s="38"/>
      <c r="S117" s="38"/>
      <c r="T117" s="38"/>
    </row>
    <row r="118" spans="17:20" ht="15" customHeight="1" x14ac:dyDescent="0.15">
      <c r="Q118" s="38"/>
      <c r="R118" s="38"/>
      <c r="S118" s="38"/>
      <c r="T118" s="38"/>
    </row>
    <row r="119" spans="17:20" ht="15" customHeight="1" x14ac:dyDescent="0.15">
      <c r="Q119" s="38"/>
      <c r="R119" s="38"/>
      <c r="S119" s="38"/>
      <c r="T119" s="38"/>
    </row>
    <row r="120" spans="17:20" ht="15" customHeight="1" x14ac:dyDescent="0.15">
      <c r="Q120" s="38"/>
      <c r="R120" s="38"/>
      <c r="S120" s="38"/>
      <c r="T120" s="38"/>
    </row>
    <row r="121" spans="17:20" ht="15" customHeight="1" x14ac:dyDescent="0.15">
      <c r="Q121" s="38"/>
      <c r="R121" s="38"/>
      <c r="S121" s="38"/>
      <c r="T121" s="38"/>
    </row>
    <row r="122" spans="17:20" ht="15" customHeight="1" x14ac:dyDescent="0.15">
      <c r="Q122" s="38"/>
      <c r="R122" s="38"/>
      <c r="S122" s="38"/>
      <c r="T122" s="38"/>
    </row>
    <row r="123" spans="17:20" ht="15" customHeight="1" x14ac:dyDescent="0.15">
      <c r="Q123" s="38"/>
      <c r="R123" s="38"/>
      <c r="S123" s="38"/>
      <c r="T123" s="38"/>
    </row>
    <row r="124" spans="17:20" ht="15" customHeight="1" x14ac:dyDescent="0.15">
      <c r="Q124" s="38"/>
      <c r="R124" s="38"/>
      <c r="S124" s="38"/>
      <c r="T124" s="38"/>
    </row>
    <row r="125" spans="17:20" ht="15" customHeight="1" x14ac:dyDescent="0.15">
      <c r="Q125" s="38"/>
      <c r="R125" s="38"/>
      <c r="S125" s="38"/>
      <c r="T125" s="38"/>
    </row>
    <row r="126" spans="17:20" ht="15" customHeight="1" x14ac:dyDescent="0.15">
      <c r="Q126" s="38"/>
      <c r="R126" s="38"/>
      <c r="S126" s="38"/>
      <c r="T126" s="38"/>
    </row>
    <row r="127" spans="17:20" ht="15" customHeight="1" x14ac:dyDescent="0.15">
      <c r="Q127" s="38"/>
      <c r="R127" s="38"/>
      <c r="S127" s="38"/>
      <c r="T127" s="38"/>
    </row>
    <row r="128" spans="17:20" ht="15" customHeight="1" x14ac:dyDescent="0.15">
      <c r="Q128" s="38"/>
      <c r="R128" s="38"/>
      <c r="S128" s="38"/>
      <c r="T128" s="38"/>
    </row>
    <row r="129" spans="17:20" ht="15" customHeight="1" x14ac:dyDescent="0.15">
      <c r="Q129" s="38"/>
      <c r="R129" s="38"/>
      <c r="S129" s="38"/>
      <c r="T129" s="38"/>
    </row>
    <row r="130" spans="17:20" ht="15" customHeight="1" x14ac:dyDescent="0.15">
      <c r="Q130" s="38"/>
      <c r="R130" s="38"/>
      <c r="S130" s="38"/>
      <c r="T130" s="38"/>
    </row>
    <row r="131" spans="17:20" ht="15" customHeight="1" x14ac:dyDescent="0.15">
      <c r="Q131" s="38"/>
      <c r="R131" s="38"/>
      <c r="S131" s="38"/>
      <c r="T131" s="38"/>
    </row>
    <row r="132" spans="17:20" ht="15" customHeight="1" x14ac:dyDescent="0.15">
      <c r="Q132" s="38"/>
      <c r="R132" s="38"/>
      <c r="S132" s="38"/>
      <c r="T132" s="38"/>
    </row>
    <row r="133" spans="17:20" ht="15" customHeight="1" x14ac:dyDescent="0.15">
      <c r="Q133" s="38"/>
      <c r="R133" s="38"/>
      <c r="S133" s="38"/>
      <c r="T133" s="38"/>
    </row>
    <row r="134" spans="17:20" ht="15" customHeight="1" x14ac:dyDescent="0.15">
      <c r="Q134" s="38"/>
      <c r="R134" s="38"/>
      <c r="S134" s="38"/>
      <c r="T134" s="38"/>
    </row>
    <row r="135" spans="17:20" ht="15" customHeight="1" x14ac:dyDescent="0.15">
      <c r="Q135" s="38"/>
      <c r="R135" s="38"/>
      <c r="S135" s="38"/>
      <c r="T135" s="38"/>
    </row>
    <row r="136" spans="17:20" ht="15" customHeight="1" x14ac:dyDescent="0.15">
      <c r="Q136" s="38"/>
      <c r="R136" s="38"/>
      <c r="S136" s="38"/>
      <c r="T136" s="38"/>
    </row>
    <row r="137" spans="17:20" ht="15" customHeight="1" x14ac:dyDescent="0.15">
      <c r="Q137" s="38"/>
      <c r="R137" s="38"/>
      <c r="S137" s="38"/>
      <c r="T137" s="38"/>
    </row>
    <row r="138" spans="17:20" ht="15" customHeight="1" x14ac:dyDescent="0.15">
      <c r="Q138" s="38"/>
      <c r="R138" s="38"/>
      <c r="S138" s="38"/>
      <c r="T138" s="38"/>
    </row>
    <row r="139" spans="17:20" ht="15" customHeight="1" x14ac:dyDescent="0.15">
      <c r="Q139" s="38"/>
      <c r="R139" s="38"/>
      <c r="S139" s="38"/>
      <c r="T139" s="38"/>
    </row>
    <row r="140" spans="17:20" ht="15" customHeight="1" x14ac:dyDescent="0.15">
      <c r="Q140" s="38"/>
      <c r="R140" s="38"/>
      <c r="S140" s="38"/>
      <c r="T140" s="38"/>
    </row>
    <row r="141" spans="17:20" ht="15" customHeight="1" x14ac:dyDescent="0.15">
      <c r="Q141" s="38"/>
      <c r="R141" s="38"/>
      <c r="S141" s="38"/>
      <c r="T141" s="38"/>
    </row>
    <row r="142" spans="17:20" ht="15" customHeight="1" x14ac:dyDescent="0.15">
      <c r="Q142" s="38"/>
      <c r="R142" s="38"/>
      <c r="S142" s="38"/>
      <c r="T142" s="38"/>
    </row>
    <row r="143" spans="17:20" ht="15" customHeight="1" x14ac:dyDescent="0.15">
      <c r="Q143" s="38"/>
      <c r="R143" s="38"/>
      <c r="S143" s="38"/>
      <c r="T143" s="38"/>
    </row>
    <row r="144" spans="17:20" ht="15" customHeight="1" x14ac:dyDescent="0.15">
      <c r="Q144" s="38"/>
      <c r="R144" s="38"/>
      <c r="S144" s="38"/>
      <c r="T144" s="38"/>
    </row>
    <row r="145" spans="17:20" ht="15" customHeight="1" x14ac:dyDescent="0.15">
      <c r="Q145" s="38"/>
      <c r="R145" s="38"/>
      <c r="S145" s="38"/>
      <c r="T145" s="38"/>
    </row>
    <row r="146" spans="17:20" ht="15" customHeight="1" x14ac:dyDescent="0.15">
      <c r="Q146" s="38"/>
      <c r="R146" s="38"/>
      <c r="S146" s="38"/>
      <c r="T146" s="38"/>
    </row>
    <row r="147" spans="17:20" ht="15" customHeight="1" x14ac:dyDescent="0.15">
      <c r="Q147" s="38"/>
      <c r="R147" s="38"/>
      <c r="S147" s="38"/>
      <c r="T147" s="38"/>
    </row>
    <row r="148" spans="17:20" ht="15" customHeight="1" x14ac:dyDescent="0.15">
      <c r="Q148" s="38"/>
      <c r="R148" s="38"/>
      <c r="S148" s="38"/>
      <c r="T148" s="38"/>
    </row>
    <row r="149" spans="17:20" ht="15" customHeight="1" x14ac:dyDescent="0.15">
      <c r="Q149" s="38"/>
      <c r="R149" s="38"/>
      <c r="S149" s="38"/>
      <c r="T149" s="38"/>
    </row>
    <row r="150" spans="17:20" ht="15" customHeight="1" x14ac:dyDescent="0.15">
      <c r="Q150" s="38"/>
      <c r="R150" s="38"/>
      <c r="S150" s="38"/>
      <c r="T150" s="38"/>
    </row>
    <row r="151" spans="17:20" ht="15" customHeight="1" x14ac:dyDescent="0.15">
      <c r="Q151" s="38"/>
      <c r="R151" s="38"/>
      <c r="S151" s="38"/>
      <c r="T151" s="38"/>
    </row>
    <row r="152" spans="17:20" ht="15" customHeight="1" x14ac:dyDescent="0.15">
      <c r="Q152" s="38"/>
      <c r="R152" s="38"/>
      <c r="S152" s="38"/>
      <c r="T152" s="38"/>
    </row>
    <row r="153" spans="17:20" ht="15" customHeight="1" x14ac:dyDescent="0.15">
      <c r="Q153" s="38"/>
      <c r="R153" s="38"/>
      <c r="S153" s="38"/>
      <c r="T153" s="38"/>
    </row>
    <row r="154" spans="17:20" ht="15" customHeight="1" x14ac:dyDescent="0.15">
      <c r="Q154" s="38"/>
      <c r="R154" s="38"/>
      <c r="S154" s="38"/>
      <c r="T154" s="38"/>
    </row>
    <row r="155" spans="17:20" ht="15" customHeight="1" x14ac:dyDescent="0.15">
      <c r="Q155" s="38"/>
      <c r="R155" s="38"/>
      <c r="S155" s="38"/>
      <c r="T155" s="38"/>
    </row>
    <row r="156" spans="17:20" ht="15" customHeight="1" x14ac:dyDescent="0.15">
      <c r="Q156" s="38"/>
      <c r="R156" s="38"/>
      <c r="S156" s="38"/>
      <c r="T156" s="38"/>
    </row>
    <row r="157" spans="17:20" ht="15" customHeight="1" x14ac:dyDescent="0.15">
      <c r="Q157" s="38"/>
      <c r="R157" s="38"/>
      <c r="S157" s="38"/>
      <c r="T157" s="38"/>
    </row>
    <row r="158" spans="17:20" ht="15" customHeight="1" x14ac:dyDescent="0.15">
      <c r="Q158" s="38"/>
      <c r="R158" s="38"/>
      <c r="S158" s="38"/>
      <c r="T158" s="38"/>
    </row>
    <row r="159" spans="17:20" ht="15" customHeight="1" x14ac:dyDescent="0.15">
      <c r="Q159" s="38"/>
      <c r="R159" s="38"/>
      <c r="S159" s="38"/>
      <c r="T159" s="38"/>
    </row>
    <row r="160" spans="17:20" ht="15" customHeight="1" x14ac:dyDescent="0.15">
      <c r="Q160" s="38"/>
      <c r="R160" s="38"/>
      <c r="S160" s="38"/>
      <c r="T160" s="38"/>
    </row>
    <row r="161" spans="17:20" ht="15" customHeight="1" x14ac:dyDescent="0.15">
      <c r="Q161" s="38"/>
      <c r="R161" s="38"/>
      <c r="S161" s="38"/>
      <c r="T161" s="38"/>
    </row>
    <row r="162" spans="17:20" ht="15" customHeight="1" x14ac:dyDescent="0.15">
      <c r="Q162" s="38"/>
      <c r="R162" s="38"/>
      <c r="S162" s="38"/>
      <c r="T162" s="38"/>
    </row>
    <row r="163" spans="17:20" ht="15" customHeight="1" x14ac:dyDescent="0.15">
      <c r="Q163" s="38"/>
      <c r="R163" s="38"/>
      <c r="S163" s="38"/>
      <c r="T163" s="38"/>
    </row>
    <row r="164" spans="17:20" ht="15" customHeight="1" x14ac:dyDescent="0.15">
      <c r="Q164" s="38"/>
      <c r="R164" s="38"/>
      <c r="S164" s="38"/>
      <c r="T164" s="38"/>
    </row>
    <row r="165" spans="17:20" ht="15" customHeight="1" x14ac:dyDescent="0.15">
      <c r="Q165" s="38"/>
      <c r="R165" s="38"/>
      <c r="S165" s="38"/>
      <c r="T165" s="38"/>
    </row>
    <row r="166" spans="17:20" ht="15" customHeight="1" x14ac:dyDescent="0.15">
      <c r="Q166" s="38"/>
      <c r="R166" s="38"/>
      <c r="S166" s="38"/>
      <c r="T166" s="38"/>
    </row>
    <row r="167" spans="17:20" ht="15" customHeight="1" x14ac:dyDescent="0.15">
      <c r="Q167" s="38"/>
      <c r="R167" s="38"/>
      <c r="S167" s="38"/>
      <c r="T167" s="38"/>
    </row>
    <row r="168" spans="17:20" ht="15" customHeight="1" x14ac:dyDescent="0.15">
      <c r="Q168" s="38"/>
      <c r="R168" s="38"/>
      <c r="S168" s="38"/>
      <c r="T168" s="38"/>
    </row>
    <row r="169" spans="17:20" ht="15" customHeight="1" x14ac:dyDescent="0.15">
      <c r="Q169" s="38"/>
      <c r="R169" s="38"/>
      <c r="S169" s="38"/>
      <c r="T169" s="38"/>
    </row>
    <row r="170" spans="17:20" ht="15" customHeight="1" x14ac:dyDescent="0.15">
      <c r="Q170" s="38"/>
      <c r="R170" s="38"/>
      <c r="S170" s="38"/>
      <c r="T170" s="38"/>
    </row>
    <row r="171" spans="17:20" ht="15" customHeight="1" x14ac:dyDescent="0.15">
      <c r="Q171" s="38"/>
      <c r="R171" s="38"/>
      <c r="S171" s="38"/>
      <c r="T171" s="38"/>
    </row>
    <row r="172" spans="17:20" ht="15" customHeight="1" x14ac:dyDescent="0.15">
      <c r="Q172" s="38"/>
      <c r="R172" s="38"/>
      <c r="S172" s="38"/>
      <c r="T172" s="38"/>
    </row>
    <row r="173" spans="17:20" ht="15" customHeight="1" x14ac:dyDescent="0.15">
      <c r="Q173" s="38"/>
      <c r="R173" s="38"/>
      <c r="S173" s="38"/>
      <c r="T173" s="38"/>
    </row>
    <row r="174" spans="17:20" ht="15" customHeight="1" x14ac:dyDescent="0.15">
      <c r="Q174" s="38"/>
      <c r="R174" s="38"/>
      <c r="S174" s="38"/>
      <c r="T174" s="38"/>
    </row>
    <row r="175" spans="17:20" ht="15" customHeight="1" x14ac:dyDescent="0.15">
      <c r="Q175" s="38"/>
      <c r="R175" s="38"/>
      <c r="S175" s="38"/>
      <c r="T175" s="38"/>
    </row>
    <row r="176" spans="17:20" ht="15" customHeight="1" x14ac:dyDescent="0.15">
      <c r="Q176" s="38"/>
      <c r="R176" s="38"/>
      <c r="S176" s="38"/>
      <c r="T176" s="38"/>
    </row>
    <row r="177" spans="17:20" ht="15" customHeight="1" x14ac:dyDescent="0.15">
      <c r="Q177" s="38"/>
      <c r="R177" s="38"/>
      <c r="S177" s="38"/>
      <c r="T177" s="38"/>
    </row>
    <row r="178" spans="17:20" ht="15" customHeight="1" x14ac:dyDescent="0.15">
      <c r="Q178" s="38"/>
      <c r="R178" s="38"/>
      <c r="S178" s="38"/>
      <c r="T178" s="38"/>
    </row>
    <row r="179" spans="17:20" ht="15" customHeight="1" x14ac:dyDescent="0.15">
      <c r="Q179" s="38"/>
      <c r="R179" s="38"/>
      <c r="S179" s="38"/>
      <c r="T179" s="38"/>
    </row>
    <row r="180" spans="17:20" ht="15" customHeight="1" x14ac:dyDescent="0.15">
      <c r="Q180" s="38"/>
      <c r="R180" s="38"/>
      <c r="S180" s="38"/>
      <c r="T180" s="38"/>
    </row>
    <row r="181" spans="17:20" ht="15" customHeight="1" x14ac:dyDescent="0.15">
      <c r="Q181" s="38"/>
      <c r="R181" s="38"/>
      <c r="S181" s="38"/>
      <c r="T181" s="38"/>
    </row>
    <row r="182" spans="17:20" ht="15" customHeight="1" x14ac:dyDescent="0.15">
      <c r="Q182" s="38"/>
      <c r="R182" s="38"/>
      <c r="S182" s="38"/>
      <c r="T182" s="38"/>
    </row>
    <row r="183" spans="17:20" ht="15" customHeight="1" x14ac:dyDescent="0.15">
      <c r="Q183" s="38"/>
      <c r="R183" s="38"/>
      <c r="S183" s="38"/>
      <c r="T183" s="38"/>
    </row>
    <row r="184" spans="17:20" ht="15" customHeight="1" x14ac:dyDescent="0.15">
      <c r="Q184" s="38"/>
      <c r="R184" s="38"/>
      <c r="S184" s="38"/>
      <c r="T184" s="38"/>
    </row>
    <row r="185" spans="17:20" ht="15" customHeight="1" x14ac:dyDescent="0.15">
      <c r="Q185" s="38"/>
      <c r="R185" s="38"/>
      <c r="S185" s="38"/>
      <c r="T185" s="38"/>
    </row>
    <row r="186" spans="17:20" ht="15" customHeight="1" x14ac:dyDescent="0.15">
      <c r="Q186" s="38"/>
      <c r="R186" s="38"/>
      <c r="S186" s="38"/>
      <c r="T186" s="38"/>
    </row>
    <row r="187" spans="17:20" ht="15" customHeight="1" x14ac:dyDescent="0.15">
      <c r="Q187" s="38"/>
      <c r="R187" s="38"/>
      <c r="S187" s="38"/>
      <c r="T187" s="38"/>
    </row>
    <row r="188" spans="17:20" ht="15" customHeight="1" x14ac:dyDescent="0.15">
      <c r="Q188" s="38"/>
      <c r="R188" s="38"/>
      <c r="S188" s="38"/>
      <c r="T188" s="38"/>
    </row>
    <row r="189" spans="17:20" ht="15" customHeight="1" x14ac:dyDescent="0.15">
      <c r="Q189" s="38"/>
      <c r="R189" s="38"/>
      <c r="S189" s="38"/>
      <c r="T189" s="38"/>
    </row>
    <row r="190" spans="17:20" ht="15" customHeight="1" x14ac:dyDescent="0.15">
      <c r="Q190" s="38"/>
      <c r="R190" s="38"/>
      <c r="S190" s="38"/>
      <c r="T190" s="38"/>
    </row>
    <row r="191" spans="17:20" ht="15" customHeight="1" x14ac:dyDescent="0.15">
      <c r="Q191" s="38"/>
      <c r="R191" s="38"/>
      <c r="S191" s="38"/>
      <c r="T191" s="38"/>
    </row>
    <row r="192" spans="17:20" ht="15" customHeight="1" x14ac:dyDescent="0.15">
      <c r="Q192" s="38"/>
      <c r="R192" s="38"/>
      <c r="S192" s="38"/>
      <c r="T192" s="38"/>
    </row>
    <row r="193" spans="17:20" ht="15" customHeight="1" x14ac:dyDescent="0.15">
      <c r="Q193" s="38"/>
      <c r="R193" s="38"/>
      <c r="S193" s="38"/>
      <c r="T193" s="38"/>
    </row>
    <row r="194" spans="17:20" ht="15" customHeight="1" x14ac:dyDescent="0.15">
      <c r="Q194" s="38"/>
      <c r="R194" s="38"/>
      <c r="S194" s="38"/>
      <c r="T194" s="38"/>
    </row>
    <row r="195" spans="17:20" ht="15" customHeight="1" x14ac:dyDescent="0.15">
      <c r="Q195" s="38"/>
      <c r="R195" s="38"/>
      <c r="S195" s="38"/>
      <c r="T195" s="38"/>
    </row>
    <row r="196" spans="17:20" ht="15" customHeight="1" x14ac:dyDescent="0.15">
      <c r="Q196" s="38"/>
      <c r="R196" s="38"/>
      <c r="S196" s="38"/>
      <c r="T196" s="38"/>
    </row>
    <row r="197" spans="17:20" ht="15" customHeight="1" x14ac:dyDescent="0.15">
      <c r="Q197" s="38"/>
      <c r="R197" s="38"/>
      <c r="S197" s="38"/>
      <c r="T197" s="38"/>
    </row>
    <row r="198" spans="17:20" ht="15" customHeight="1" x14ac:dyDescent="0.15">
      <c r="Q198" s="38"/>
      <c r="R198" s="38"/>
      <c r="S198" s="38"/>
      <c r="T198" s="38"/>
    </row>
    <row r="199" spans="17:20" ht="15" customHeight="1" x14ac:dyDescent="0.15">
      <c r="Q199" s="38"/>
      <c r="R199" s="38"/>
      <c r="S199" s="38"/>
      <c r="T199" s="38"/>
    </row>
    <row r="200" spans="17:20" ht="15" customHeight="1" x14ac:dyDescent="0.15">
      <c r="Q200" s="38"/>
      <c r="R200" s="38"/>
      <c r="S200" s="38"/>
      <c r="T200" s="38"/>
    </row>
    <row r="201" spans="17:20" ht="15" customHeight="1" x14ac:dyDescent="0.15">
      <c r="Q201" s="38"/>
      <c r="R201" s="38"/>
      <c r="S201" s="38"/>
      <c r="T201" s="38"/>
    </row>
    <row r="202" spans="17:20" ht="15" customHeight="1" x14ac:dyDescent="0.15">
      <c r="Q202" s="38"/>
      <c r="R202" s="38"/>
      <c r="S202" s="38"/>
      <c r="T202" s="38"/>
    </row>
    <row r="203" spans="17:20" ht="15" customHeight="1" x14ac:dyDescent="0.15">
      <c r="Q203" s="38"/>
      <c r="R203" s="38"/>
      <c r="S203" s="38"/>
      <c r="T203" s="38"/>
    </row>
    <row r="204" spans="17:20" ht="15" customHeight="1" x14ac:dyDescent="0.15">
      <c r="Q204" s="38"/>
      <c r="R204" s="38"/>
      <c r="S204" s="38"/>
      <c r="T204" s="38"/>
    </row>
    <row r="205" spans="17:20" ht="15" customHeight="1" x14ac:dyDescent="0.15">
      <c r="Q205" s="38"/>
      <c r="R205" s="38"/>
      <c r="S205" s="38"/>
      <c r="T205" s="38"/>
    </row>
    <row r="206" spans="17:20" ht="15" customHeight="1" x14ac:dyDescent="0.15">
      <c r="Q206" s="38"/>
      <c r="R206" s="38"/>
      <c r="S206" s="38"/>
      <c r="T206" s="38"/>
    </row>
    <row r="207" spans="17:20" ht="15" customHeight="1" x14ac:dyDescent="0.15">
      <c r="Q207" s="38"/>
      <c r="R207" s="38"/>
      <c r="S207" s="38"/>
      <c r="T207" s="38"/>
    </row>
    <row r="208" spans="17:20" ht="15" customHeight="1" x14ac:dyDescent="0.15">
      <c r="Q208" s="38"/>
      <c r="R208" s="38"/>
      <c r="S208" s="38"/>
      <c r="T208" s="38"/>
    </row>
    <row r="209" spans="17:20" ht="15" customHeight="1" x14ac:dyDescent="0.15">
      <c r="Q209" s="38"/>
      <c r="R209" s="38"/>
      <c r="S209" s="38"/>
      <c r="T209" s="38"/>
    </row>
    <row r="210" spans="17:20" ht="15" customHeight="1" x14ac:dyDescent="0.15">
      <c r="Q210" s="38"/>
      <c r="R210" s="38"/>
      <c r="S210" s="38"/>
      <c r="T210" s="38"/>
    </row>
    <row r="211" spans="17:20" ht="15" customHeight="1" x14ac:dyDescent="0.15">
      <c r="Q211" s="38"/>
      <c r="R211" s="38"/>
      <c r="S211" s="38"/>
      <c r="T211" s="38"/>
    </row>
    <row r="212" spans="17:20" ht="15" customHeight="1" x14ac:dyDescent="0.15">
      <c r="Q212" s="38"/>
      <c r="R212" s="38"/>
      <c r="S212" s="38"/>
      <c r="T212" s="38"/>
    </row>
    <row r="213" spans="17:20" ht="15" customHeight="1" x14ac:dyDescent="0.15">
      <c r="Q213" s="38"/>
      <c r="R213" s="38"/>
      <c r="S213" s="38"/>
      <c r="T213" s="38"/>
    </row>
    <row r="214" spans="17:20" ht="15" customHeight="1" x14ac:dyDescent="0.15">
      <c r="Q214" s="38"/>
      <c r="R214" s="38"/>
      <c r="S214" s="38"/>
      <c r="T214" s="38"/>
    </row>
    <row r="215" spans="17:20" ht="15" customHeight="1" x14ac:dyDescent="0.15">
      <c r="Q215" s="38"/>
      <c r="R215" s="38"/>
      <c r="S215" s="38"/>
      <c r="T215" s="38"/>
    </row>
    <row r="216" spans="17:20" ht="15" customHeight="1" x14ac:dyDescent="0.15">
      <c r="Q216" s="38"/>
      <c r="R216" s="38"/>
      <c r="S216" s="38"/>
      <c r="T216" s="38"/>
    </row>
    <row r="217" spans="17:20" ht="15" customHeight="1" x14ac:dyDescent="0.15">
      <c r="Q217" s="38"/>
      <c r="R217" s="38"/>
      <c r="S217" s="38"/>
      <c r="T217" s="38"/>
    </row>
    <row r="218" spans="17:20" ht="15" customHeight="1" x14ac:dyDescent="0.15">
      <c r="Q218" s="38"/>
      <c r="R218" s="38"/>
      <c r="S218" s="38"/>
      <c r="T218" s="38"/>
    </row>
    <row r="219" spans="17:20" ht="15" customHeight="1" x14ac:dyDescent="0.15">
      <c r="Q219" s="38"/>
      <c r="R219" s="38"/>
      <c r="S219" s="38"/>
      <c r="T219" s="38"/>
    </row>
    <row r="220" spans="17:20" ht="15" customHeight="1" x14ac:dyDescent="0.15">
      <c r="Q220" s="38"/>
      <c r="R220" s="38"/>
      <c r="S220" s="38"/>
      <c r="T220" s="38"/>
    </row>
    <row r="221" spans="17:20" ht="15" customHeight="1" x14ac:dyDescent="0.15">
      <c r="Q221" s="38"/>
      <c r="R221" s="38"/>
      <c r="S221" s="38"/>
      <c r="T221" s="38"/>
    </row>
    <row r="222" spans="17:20" ht="15" customHeight="1" x14ac:dyDescent="0.15">
      <c r="Q222" s="38"/>
      <c r="R222" s="38"/>
      <c r="S222" s="38"/>
      <c r="T222" s="38"/>
    </row>
    <row r="223" spans="17:20" ht="15" customHeight="1" x14ac:dyDescent="0.15">
      <c r="Q223" s="38"/>
      <c r="R223" s="38"/>
      <c r="S223" s="38"/>
      <c r="T223" s="38"/>
    </row>
    <row r="224" spans="17:20" ht="15" customHeight="1" x14ac:dyDescent="0.15">
      <c r="Q224" s="38"/>
      <c r="R224" s="38"/>
      <c r="S224" s="38"/>
      <c r="T224" s="38"/>
    </row>
    <row r="225" spans="17:20" ht="15" customHeight="1" x14ac:dyDescent="0.15">
      <c r="Q225" s="38"/>
      <c r="R225" s="38"/>
      <c r="S225" s="38"/>
      <c r="T225" s="38"/>
    </row>
    <row r="226" spans="17:20" ht="15" customHeight="1" x14ac:dyDescent="0.15">
      <c r="Q226" s="38"/>
      <c r="R226" s="38"/>
      <c r="S226" s="38"/>
      <c r="T226" s="38"/>
    </row>
    <row r="227" spans="17:20" ht="15" customHeight="1" x14ac:dyDescent="0.15">
      <c r="Q227" s="38"/>
      <c r="R227" s="38"/>
      <c r="S227" s="38"/>
      <c r="T227" s="38"/>
    </row>
    <row r="228" spans="17:20" ht="15" customHeight="1" x14ac:dyDescent="0.15">
      <c r="Q228" s="38"/>
      <c r="R228" s="38"/>
      <c r="S228" s="38"/>
      <c r="T228" s="38"/>
    </row>
    <row r="229" spans="17:20" ht="15" customHeight="1" x14ac:dyDescent="0.15">
      <c r="Q229" s="38"/>
      <c r="R229" s="38"/>
      <c r="S229" s="38"/>
      <c r="T229" s="38"/>
    </row>
    <row r="230" spans="17:20" ht="15" customHeight="1" x14ac:dyDescent="0.15">
      <c r="Q230" s="38"/>
      <c r="R230" s="38"/>
      <c r="S230" s="38"/>
      <c r="T230" s="38"/>
    </row>
    <row r="231" spans="17:20" ht="15" customHeight="1" x14ac:dyDescent="0.15">
      <c r="Q231" s="38"/>
      <c r="R231" s="38"/>
      <c r="S231" s="38"/>
      <c r="T231" s="38"/>
    </row>
    <row r="232" spans="17:20" ht="15" customHeight="1" x14ac:dyDescent="0.15">
      <c r="Q232" s="38"/>
      <c r="R232" s="38"/>
      <c r="S232" s="38"/>
      <c r="T232" s="38"/>
    </row>
    <row r="233" spans="17:20" ht="15" customHeight="1" x14ac:dyDescent="0.15">
      <c r="Q233" s="38"/>
      <c r="R233" s="38"/>
      <c r="S233" s="38"/>
      <c r="T233" s="38"/>
    </row>
    <row r="234" spans="17:20" ht="15" customHeight="1" x14ac:dyDescent="0.15">
      <c r="Q234" s="38"/>
      <c r="R234" s="38"/>
      <c r="S234" s="38"/>
      <c r="T234" s="38"/>
    </row>
    <row r="235" spans="17:20" ht="15" customHeight="1" x14ac:dyDescent="0.15">
      <c r="Q235" s="38"/>
      <c r="R235" s="38"/>
      <c r="S235" s="38"/>
      <c r="T235" s="38"/>
    </row>
    <row r="236" spans="17:20" ht="15" customHeight="1" x14ac:dyDescent="0.15">
      <c r="Q236" s="38"/>
      <c r="R236" s="38"/>
      <c r="S236" s="38"/>
      <c r="T236" s="38"/>
    </row>
    <row r="237" spans="17:20" ht="15" customHeight="1" x14ac:dyDescent="0.15">
      <c r="Q237" s="38"/>
      <c r="R237" s="38"/>
      <c r="S237" s="38"/>
      <c r="T237" s="38"/>
    </row>
    <row r="238" spans="17:20" ht="15" customHeight="1" x14ac:dyDescent="0.15">
      <c r="Q238" s="38"/>
      <c r="R238" s="38"/>
      <c r="S238" s="38"/>
      <c r="T238" s="38"/>
    </row>
    <row r="239" spans="17:20" ht="15" customHeight="1" x14ac:dyDescent="0.15">
      <c r="Q239" s="38"/>
      <c r="R239" s="38"/>
      <c r="S239" s="38"/>
      <c r="T239" s="38"/>
    </row>
    <row r="240" spans="17:20" ht="15" customHeight="1" x14ac:dyDescent="0.15">
      <c r="Q240" s="38"/>
      <c r="R240" s="38"/>
      <c r="S240" s="38"/>
      <c r="T240" s="38"/>
    </row>
    <row r="241" spans="17:20" ht="15" customHeight="1" x14ac:dyDescent="0.15">
      <c r="Q241" s="38"/>
      <c r="R241" s="38"/>
      <c r="S241" s="38"/>
      <c r="T241" s="38"/>
    </row>
    <row r="242" spans="17:20" ht="15" customHeight="1" x14ac:dyDescent="0.15">
      <c r="Q242" s="38"/>
      <c r="R242" s="38"/>
      <c r="S242" s="38"/>
      <c r="T242" s="38"/>
    </row>
    <row r="243" spans="17:20" ht="15" customHeight="1" x14ac:dyDescent="0.15">
      <c r="Q243" s="38"/>
      <c r="R243" s="38"/>
      <c r="S243" s="38"/>
      <c r="T243" s="38"/>
    </row>
    <row r="244" spans="17:20" ht="15" customHeight="1" x14ac:dyDescent="0.15">
      <c r="Q244" s="38"/>
      <c r="R244" s="38"/>
      <c r="S244" s="38"/>
      <c r="T244" s="38"/>
    </row>
    <row r="245" spans="17:20" ht="15" customHeight="1" x14ac:dyDescent="0.15">
      <c r="Q245" s="38"/>
      <c r="R245" s="38"/>
      <c r="S245" s="38"/>
      <c r="T245" s="38"/>
    </row>
    <row r="246" spans="17:20" ht="15" customHeight="1" x14ac:dyDescent="0.15">
      <c r="Q246" s="38"/>
      <c r="R246" s="38"/>
      <c r="S246" s="38"/>
      <c r="T246" s="38"/>
    </row>
    <row r="247" spans="17:20" ht="15" customHeight="1" x14ac:dyDescent="0.15">
      <c r="Q247" s="38"/>
      <c r="R247" s="38"/>
      <c r="S247" s="38"/>
      <c r="T247" s="38"/>
    </row>
    <row r="248" spans="17:20" ht="15" customHeight="1" x14ac:dyDescent="0.15">
      <c r="Q248" s="38"/>
      <c r="R248" s="38"/>
      <c r="S248" s="38"/>
      <c r="T248" s="38"/>
    </row>
    <row r="249" spans="17:20" ht="15" customHeight="1" x14ac:dyDescent="0.15">
      <c r="Q249" s="38"/>
      <c r="R249" s="38"/>
      <c r="S249" s="38"/>
      <c r="T249" s="38"/>
    </row>
    <row r="250" spans="17:20" ht="15" customHeight="1" x14ac:dyDescent="0.15">
      <c r="Q250" s="38"/>
      <c r="R250" s="38"/>
      <c r="S250" s="38"/>
      <c r="T250" s="38"/>
    </row>
    <row r="251" spans="17:20" ht="15" customHeight="1" x14ac:dyDescent="0.15">
      <c r="Q251" s="38"/>
      <c r="R251" s="38"/>
      <c r="S251" s="38"/>
      <c r="T251" s="38"/>
    </row>
    <row r="252" spans="17:20" ht="15" customHeight="1" x14ac:dyDescent="0.15">
      <c r="Q252" s="38"/>
      <c r="R252" s="38"/>
      <c r="S252" s="38"/>
      <c r="T252" s="38"/>
    </row>
    <row r="253" spans="17:20" ht="15" customHeight="1" x14ac:dyDescent="0.15">
      <c r="Q253" s="38"/>
      <c r="R253" s="38"/>
      <c r="S253" s="38"/>
      <c r="T253" s="38"/>
    </row>
    <row r="254" spans="17:20" ht="15" customHeight="1" x14ac:dyDescent="0.15">
      <c r="Q254" s="38"/>
      <c r="R254" s="38"/>
      <c r="S254" s="38"/>
      <c r="T254" s="38"/>
    </row>
    <row r="255" spans="17:20" ht="15" customHeight="1" x14ac:dyDescent="0.15">
      <c r="Q255" s="38"/>
      <c r="R255" s="38"/>
      <c r="S255" s="38"/>
      <c r="T255" s="38"/>
    </row>
    <row r="256" spans="17:20" ht="15" customHeight="1" x14ac:dyDescent="0.15">
      <c r="Q256" s="38"/>
      <c r="R256" s="38"/>
      <c r="S256" s="38"/>
      <c r="T256" s="38"/>
    </row>
    <row r="257" spans="17:20" ht="15" customHeight="1" x14ac:dyDescent="0.15">
      <c r="Q257" s="38"/>
      <c r="R257" s="38"/>
      <c r="S257" s="38"/>
      <c r="T257" s="38"/>
    </row>
    <row r="258" spans="17:20" ht="15" customHeight="1" x14ac:dyDescent="0.15">
      <c r="Q258" s="38"/>
      <c r="R258" s="38"/>
      <c r="S258" s="38"/>
      <c r="T258" s="38"/>
    </row>
    <row r="259" spans="17:20" ht="15" customHeight="1" x14ac:dyDescent="0.15">
      <c r="Q259" s="38"/>
      <c r="R259" s="38"/>
      <c r="S259" s="38"/>
      <c r="T259" s="38"/>
    </row>
    <row r="260" spans="17:20" ht="15" customHeight="1" x14ac:dyDescent="0.15">
      <c r="Q260" s="38"/>
      <c r="R260" s="38"/>
      <c r="S260" s="38"/>
      <c r="T260" s="38"/>
    </row>
    <row r="261" spans="17:20" ht="15" customHeight="1" x14ac:dyDescent="0.15">
      <c r="Q261" s="38"/>
      <c r="R261" s="38"/>
      <c r="S261" s="38"/>
      <c r="T261" s="38"/>
    </row>
    <row r="262" spans="17:20" ht="15" customHeight="1" x14ac:dyDescent="0.15">
      <c r="Q262" s="38"/>
      <c r="R262" s="38"/>
      <c r="S262" s="38"/>
      <c r="T262" s="38"/>
    </row>
    <row r="263" spans="17:20" ht="15" customHeight="1" x14ac:dyDescent="0.15">
      <c r="Q263" s="38"/>
      <c r="R263" s="38"/>
      <c r="S263" s="38"/>
      <c r="T263" s="38"/>
    </row>
    <row r="264" spans="17:20" ht="15" customHeight="1" x14ac:dyDescent="0.15">
      <c r="Q264" s="38"/>
      <c r="R264" s="38"/>
      <c r="S264" s="38"/>
      <c r="T264" s="38"/>
    </row>
    <row r="265" spans="17:20" ht="15" customHeight="1" x14ac:dyDescent="0.15">
      <c r="Q265" s="38"/>
      <c r="R265" s="38"/>
      <c r="S265" s="38"/>
      <c r="T265" s="38"/>
    </row>
    <row r="266" spans="17:20" ht="15" customHeight="1" x14ac:dyDescent="0.15">
      <c r="Q266" s="38"/>
      <c r="R266" s="38"/>
      <c r="S266" s="38"/>
      <c r="T266" s="38"/>
    </row>
    <row r="267" spans="17:20" ht="15" customHeight="1" x14ac:dyDescent="0.15">
      <c r="Q267" s="38"/>
      <c r="R267" s="38"/>
      <c r="S267" s="38"/>
      <c r="T267" s="38"/>
    </row>
    <row r="268" spans="17:20" ht="15" customHeight="1" x14ac:dyDescent="0.15">
      <c r="Q268" s="38"/>
      <c r="R268" s="38"/>
      <c r="S268" s="38"/>
      <c r="T268" s="38"/>
    </row>
    <row r="269" spans="17:20" ht="15" customHeight="1" x14ac:dyDescent="0.15">
      <c r="Q269" s="38"/>
      <c r="R269" s="38"/>
      <c r="S269" s="38"/>
      <c r="T269" s="38"/>
    </row>
    <row r="270" spans="17:20" ht="15" customHeight="1" x14ac:dyDescent="0.15">
      <c r="Q270" s="38"/>
      <c r="R270" s="38"/>
      <c r="S270" s="38"/>
      <c r="T270" s="38"/>
    </row>
    <row r="271" spans="17:20" ht="15" customHeight="1" x14ac:dyDescent="0.15">
      <c r="Q271" s="38"/>
      <c r="R271" s="38"/>
      <c r="S271" s="38"/>
      <c r="T271" s="38"/>
    </row>
    <row r="272" spans="17:20" ht="15" customHeight="1" x14ac:dyDescent="0.15">
      <c r="Q272" s="38"/>
      <c r="R272" s="38"/>
      <c r="S272" s="38"/>
      <c r="T272" s="38"/>
    </row>
    <row r="273" spans="17:20" ht="15" customHeight="1" x14ac:dyDescent="0.15">
      <c r="Q273" s="38"/>
      <c r="R273" s="38"/>
      <c r="S273" s="38"/>
      <c r="T273" s="38"/>
    </row>
    <row r="274" spans="17:20" ht="15" customHeight="1" x14ac:dyDescent="0.15">
      <c r="Q274" s="38"/>
      <c r="R274" s="38"/>
      <c r="S274" s="38"/>
      <c r="T274" s="38"/>
    </row>
    <row r="275" spans="17:20" ht="15" customHeight="1" x14ac:dyDescent="0.15">
      <c r="Q275" s="38"/>
      <c r="R275" s="38"/>
      <c r="S275" s="38"/>
      <c r="T275" s="38"/>
    </row>
    <row r="276" spans="17:20" ht="15" customHeight="1" x14ac:dyDescent="0.15">
      <c r="Q276" s="38"/>
      <c r="R276" s="38"/>
      <c r="S276" s="38"/>
      <c r="T276" s="38"/>
    </row>
    <row r="277" spans="17:20" ht="15" customHeight="1" x14ac:dyDescent="0.15">
      <c r="Q277" s="38"/>
      <c r="R277" s="38"/>
      <c r="S277" s="38"/>
      <c r="T277" s="38"/>
    </row>
    <row r="278" spans="17:20" ht="15" customHeight="1" x14ac:dyDescent="0.15">
      <c r="Q278" s="38"/>
      <c r="R278" s="38"/>
      <c r="S278" s="38"/>
      <c r="T278" s="38"/>
    </row>
    <row r="279" spans="17:20" ht="15" customHeight="1" x14ac:dyDescent="0.15">
      <c r="Q279" s="38"/>
      <c r="R279" s="38"/>
      <c r="S279" s="38"/>
      <c r="T279" s="38"/>
    </row>
    <row r="280" spans="17:20" ht="15" customHeight="1" x14ac:dyDescent="0.15">
      <c r="Q280" s="38"/>
      <c r="R280" s="38"/>
      <c r="S280" s="38"/>
      <c r="T280" s="38"/>
    </row>
    <row r="281" spans="17:20" ht="15" customHeight="1" x14ac:dyDescent="0.15">
      <c r="Q281" s="38"/>
      <c r="R281" s="38"/>
      <c r="S281" s="38"/>
      <c r="T281" s="38"/>
    </row>
    <row r="282" spans="17:20" ht="15" customHeight="1" x14ac:dyDescent="0.15">
      <c r="Q282" s="38"/>
      <c r="R282" s="38"/>
      <c r="S282" s="38"/>
      <c r="T282" s="38"/>
    </row>
    <row r="283" spans="17:20" ht="15" customHeight="1" x14ac:dyDescent="0.15">
      <c r="Q283" s="38"/>
      <c r="R283" s="38"/>
      <c r="S283" s="38"/>
      <c r="T283" s="38"/>
    </row>
    <row r="284" spans="17:20" ht="15" customHeight="1" x14ac:dyDescent="0.15">
      <c r="Q284" s="38"/>
      <c r="R284" s="38"/>
      <c r="S284" s="38"/>
      <c r="T284" s="38"/>
    </row>
    <row r="285" spans="17:20" ht="15" customHeight="1" x14ac:dyDescent="0.15">
      <c r="Q285" s="38"/>
      <c r="R285" s="38"/>
      <c r="S285" s="38"/>
      <c r="T285" s="38"/>
    </row>
    <row r="286" spans="17:20" ht="15" customHeight="1" x14ac:dyDescent="0.15">
      <c r="Q286" s="38"/>
      <c r="R286" s="38"/>
      <c r="S286" s="38"/>
      <c r="T286" s="38"/>
    </row>
    <row r="287" spans="17:20" ht="15" customHeight="1" x14ac:dyDescent="0.15">
      <c r="Q287" s="38"/>
      <c r="R287" s="38"/>
      <c r="S287" s="38"/>
      <c r="T287" s="38"/>
    </row>
    <row r="288" spans="17:20" ht="15" customHeight="1" x14ac:dyDescent="0.15">
      <c r="Q288" s="38"/>
      <c r="R288" s="38"/>
      <c r="S288" s="38"/>
      <c r="T288" s="38"/>
    </row>
    <row r="289" spans="17:20" ht="15" customHeight="1" x14ac:dyDescent="0.15">
      <c r="Q289" s="38"/>
      <c r="R289" s="38"/>
      <c r="S289" s="38"/>
      <c r="T289" s="38"/>
    </row>
    <row r="290" spans="17:20" ht="15" customHeight="1" x14ac:dyDescent="0.15">
      <c r="Q290" s="38"/>
      <c r="R290" s="38"/>
      <c r="S290" s="38"/>
      <c r="T290" s="38"/>
    </row>
    <row r="291" spans="17:20" ht="15" customHeight="1" x14ac:dyDescent="0.15">
      <c r="Q291" s="38"/>
      <c r="R291" s="38"/>
      <c r="S291" s="38"/>
      <c r="T291" s="38"/>
    </row>
    <row r="292" spans="17:20" ht="15" customHeight="1" x14ac:dyDescent="0.15">
      <c r="Q292" s="38"/>
      <c r="R292" s="38"/>
      <c r="S292" s="38"/>
      <c r="T292" s="38"/>
    </row>
    <row r="293" spans="17:20" ht="15" customHeight="1" x14ac:dyDescent="0.15">
      <c r="Q293" s="38"/>
      <c r="R293" s="38"/>
      <c r="S293" s="38"/>
      <c r="T293" s="38"/>
    </row>
    <row r="294" spans="17:20" ht="15" customHeight="1" x14ac:dyDescent="0.15">
      <c r="Q294" s="38"/>
      <c r="R294" s="38"/>
      <c r="S294" s="38"/>
      <c r="T294" s="38"/>
    </row>
    <row r="295" spans="17:20" ht="15" customHeight="1" x14ac:dyDescent="0.15">
      <c r="Q295" s="38"/>
      <c r="R295" s="38"/>
      <c r="S295" s="38"/>
      <c r="T295" s="38"/>
    </row>
    <row r="296" spans="17:20" ht="15" customHeight="1" x14ac:dyDescent="0.15">
      <c r="Q296" s="38"/>
      <c r="R296" s="38"/>
      <c r="S296" s="38"/>
      <c r="T296" s="38"/>
    </row>
    <row r="297" spans="17:20" ht="15" customHeight="1" x14ac:dyDescent="0.15">
      <c r="Q297" s="38"/>
      <c r="R297" s="38"/>
      <c r="S297" s="38"/>
      <c r="T297" s="38"/>
    </row>
    <row r="298" spans="17:20" ht="15" customHeight="1" x14ac:dyDescent="0.15">
      <c r="Q298" s="38"/>
      <c r="R298" s="38"/>
      <c r="S298" s="38"/>
      <c r="T298" s="38"/>
    </row>
    <row r="299" spans="17:20" ht="15" customHeight="1" x14ac:dyDescent="0.15">
      <c r="Q299" s="38"/>
      <c r="R299" s="38"/>
      <c r="S299" s="38"/>
      <c r="T299" s="38"/>
    </row>
    <row r="300" spans="17:20" ht="15" customHeight="1" x14ac:dyDescent="0.15">
      <c r="Q300" s="38"/>
      <c r="R300" s="38"/>
      <c r="S300" s="38"/>
      <c r="T300" s="38"/>
    </row>
    <row r="301" spans="17:20" ht="15" customHeight="1" x14ac:dyDescent="0.15">
      <c r="Q301" s="38"/>
      <c r="R301" s="38"/>
      <c r="S301" s="38"/>
      <c r="T301" s="38"/>
    </row>
    <row r="302" spans="17:20" ht="15" customHeight="1" x14ac:dyDescent="0.15">
      <c r="Q302" s="38"/>
      <c r="R302" s="38"/>
      <c r="S302" s="38"/>
      <c r="T302" s="38"/>
    </row>
    <row r="303" spans="17:20" ht="15" customHeight="1" x14ac:dyDescent="0.15">
      <c r="Q303" s="38"/>
      <c r="R303" s="38"/>
      <c r="S303" s="38"/>
      <c r="T303" s="38"/>
    </row>
    <row r="304" spans="17:20" ht="15" customHeight="1" x14ac:dyDescent="0.15">
      <c r="Q304" s="38"/>
      <c r="R304" s="38"/>
      <c r="S304" s="38"/>
      <c r="T304" s="38"/>
    </row>
    <row r="305" spans="17:20" ht="15" customHeight="1" x14ac:dyDescent="0.15">
      <c r="Q305" s="38"/>
      <c r="R305" s="38"/>
      <c r="S305" s="38"/>
      <c r="T305" s="38"/>
    </row>
    <row r="306" spans="17:20" ht="15" customHeight="1" x14ac:dyDescent="0.15">
      <c r="Q306" s="38"/>
      <c r="R306" s="38"/>
      <c r="S306" s="38"/>
      <c r="T306" s="38"/>
    </row>
    <row r="307" spans="17:20" ht="15" customHeight="1" x14ac:dyDescent="0.15">
      <c r="Q307" s="38"/>
      <c r="R307" s="38"/>
      <c r="S307" s="38"/>
      <c r="T307" s="38"/>
    </row>
    <row r="308" spans="17:20" ht="15" customHeight="1" x14ac:dyDescent="0.15">
      <c r="Q308" s="38"/>
      <c r="R308" s="38"/>
      <c r="S308" s="38"/>
      <c r="T308" s="38"/>
    </row>
  </sheetData>
  <sheetProtection password="CDBE" sheet="1" objects="1" scenarios="1"/>
  <mergeCells count="20">
    <mergeCell ref="C11:D11"/>
    <mergeCell ref="C10:D10"/>
    <mergeCell ref="F10:G10"/>
    <mergeCell ref="F11:G11"/>
    <mergeCell ref="L59:M59"/>
    <mergeCell ref="O59:P59"/>
    <mergeCell ref="I10:J10"/>
    <mergeCell ref="I11:J11"/>
    <mergeCell ref="L10:M10"/>
    <mergeCell ref="L11:M11"/>
    <mergeCell ref="O60:P60"/>
    <mergeCell ref="C60:D60"/>
    <mergeCell ref="F60:G60"/>
    <mergeCell ref="I60:J60"/>
    <mergeCell ref="L60:M60"/>
    <mergeCell ref="O10:P10"/>
    <mergeCell ref="O11:P11"/>
    <mergeCell ref="C59:D59"/>
    <mergeCell ref="F59:G59"/>
    <mergeCell ref="I59:J59"/>
  </mergeCells>
  <phoneticPr fontId="0" type="noConversion"/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87" fitToHeight="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zoomScale="178" zoomScaleNormal="178" workbookViewId="0">
      <selection activeCell="D5" sqref="D5"/>
    </sheetView>
  </sheetViews>
  <sheetFormatPr baseColWidth="10" defaultColWidth="8.85546875" defaultRowHeight="13" x14ac:dyDescent="0.15"/>
  <cols>
    <col min="1" max="9" width="11.7109375" style="9" customWidth="1"/>
    <col min="10" max="16384" width="8.85546875" style="9"/>
  </cols>
  <sheetData>
    <row r="1" spans="1:11" ht="20" x14ac:dyDescent="0.2">
      <c r="A1" s="64" t="s">
        <v>13</v>
      </c>
      <c r="B1" s="33"/>
      <c r="C1" s="33"/>
      <c r="D1" s="33"/>
      <c r="E1" s="33"/>
      <c r="F1" s="33"/>
      <c r="G1" s="38"/>
      <c r="H1" s="38"/>
      <c r="I1" s="38"/>
      <c r="J1" s="38"/>
      <c r="K1" s="38"/>
    </row>
    <row r="2" spans="1:1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x14ac:dyDescent="0.15">
      <c r="A3" s="38"/>
      <c r="B3" s="38"/>
      <c r="C3" s="33"/>
      <c r="D3" s="33"/>
      <c r="E3" s="33"/>
      <c r="F3" s="33"/>
      <c r="H3" s="38"/>
      <c r="J3" s="38"/>
      <c r="K3" s="38"/>
    </row>
    <row r="4" spans="1:11" ht="15" x14ac:dyDescent="0.15">
      <c r="A4" s="39" t="s">
        <v>86</v>
      </c>
      <c r="B4" s="34" t="s">
        <v>73</v>
      </c>
      <c r="C4" s="10">
        <v>70</v>
      </c>
      <c r="D4" s="40" t="s">
        <v>3</v>
      </c>
      <c r="E4" s="49"/>
      <c r="F4" s="49"/>
      <c r="G4" s="49"/>
      <c r="H4" s="38"/>
      <c r="I4" s="38"/>
      <c r="J4" s="38"/>
      <c r="K4" s="38"/>
    </row>
    <row r="5" spans="1:11" ht="15" x14ac:dyDescent="0.15">
      <c r="A5" s="33"/>
      <c r="B5" s="34" t="s">
        <v>74</v>
      </c>
      <c r="C5" s="10">
        <v>40</v>
      </c>
      <c r="D5" s="40" t="s">
        <v>3</v>
      </c>
      <c r="E5" s="49"/>
      <c r="F5" s="49"/>
      <c r="G5" s="49"/>
      <c r="H5" s="38"/>
      <c r="I5" s="38"/>
      <c r="J5" s="38"/>
      <c r="K5" s="38"/>
    </row>
    <row r="6" spans="1:11" ht="15" x14ac:dyDescent="0.15">
      <c r="A6" s="33"/>
      <c r="B6" s="34" t="s">
        <v>75</v>
      </c>
      <c r="C6" s="10">
        <v>20</v>
      </c>
      <c r="D6" s="47" t="s">
        <v>3</v>
      </c>
      <c r="E6" s="49"/>
      <c r="F6" s="49"/>
      <c r="G6" s="49"/>
      <c r="H6" s="38"/>
      <c r="I6" s="38"/>
      <c r="J6" s="38"/>
      <c r="K6" s="38"/>
    </row>
    <row r="7" spans="1:11" ht="14" thickBot="1" x14ac:dyDescent="0.2">
      <c r="A7" s="38"/>
      <c r="B7" s="38"/>
      <c r="C7" s="38"/>
      <c r="D7" s="38"/>
      <c r="E7" s="48"/>
      <c r="F7" s="38"/>
      <c r="G7" s="46">
        <v>37918</v>
      </c>
      <c r="H7" s="38"/>
      <c r="I7" s="38"/>
      <c r="J7" s="38"/>
      <c r="K7" s="38"/>
    </row>
    <row r="8" spans="1:11" ht="14" x14ac:dyDescent="0.15">
      <c r="A8" s="65" t="s">
        <v>76</v>
      </c>
      <c r="B8" s="66" t="s">
        <v>88</v>
      </c>
      <c r="C8" s="67" t="s">
        <v>87</v>
      </c>
      <c r="D8" s="68" t="s">
        <v>15</v>
      </c>
      <c r="E8" s="66" t="s">
        <v>89</v>
      </c>
      <c r="F8" s="68"/>
      <c r="G8" s="69" t="s">
        <v>90</v>
      </c>
      <c r="H8" s="38"/>
      <c r="I8" s="38"/>
      <c r="J8" s="38"/>
      <c r="K8" s="38"/>
    </row>
    <row r="9" spans="1:11" ht="14" x14ac:dyDescent="0.15">
      <c r="A9" s="70"/>
      <c r="B9" s="61"/>
      <c r="C9" s="61"/>
      <c r="D9" s="63" t="s">
        <v>72</v>
      </c>
      <c r="E9" s="62">
        <f>($C4-$C5)/LN(($C4-$C6)/($C5-$C6))</f>
        <v>32.740700038118739</v>
      </c>
      <c r="F9" s="63" t="s">
        <v>16</v>
      </c>
      <c r="G9" s="71" t="s">
        <v>91</v>
      </c>
      <c r="H9" s="38"/>
      <c r="I9" s="38"/>
      <c r="J9" s="38"/>
      <c r="K9" s="38"/>
    </row>
    <row r="10" spans="1:11" ht="15" thickBot="1" x14ac:dyDescent="0.2">
      <c r="A10" s="83"/>
      <c r="B10" s="84" t="s">
        <v>0</v>
      </c>
      <c r="C10" s="85" t="s">
        <v>0</v>
      </c>
      <c r="D10" s="85" t="s">
        <v>1</v>
      </c>
      <c r="E10" s="84" t="s">
        <v>1</v>
      </c>
      <c r="F10" s="86"/>
      <c r="G10" s="87" t="s">
        <v>1</v>
      </c>
      <c r="H10" s="38"/>
      <c r="I10" s="38"/>
      <c r="J10" s="38"/>
      <c r="K10" s="38"/>
    </row>
    <row r="11" spans="1:11" x14ac:dyDescent="0.15">
      <c r="A11" s="91" t="s">
        <v>17</v>
      </c>
      <c r="B11" s="88">
        <v>500</v>
      </c>
      <c r="C11" s="78">
        <v>1000</v>
      </c>
      <c r="D11" s="79">
        <v>753</v>
      </c>
      <c r="E11" s="80">
        <f t="shared" ref="E11:E18" si="0">D11*($E$9/50)^F11</f>
        <v>440.10772578453839</v>
      </c>
      <c r="F11" s="81">
        <v>1.2684</v>
      </c>
      <c r="G11" s="82">
        <v>700</v>
      </c>
      <c r="H11" s="38"/>
      <c r="I11" s="38"/>
      <c r="J11" s="38"/>
      <c r="K11" s="38"/>
    </row>
    <row r="12" spans="1:11" x14ac:dyDescent="0.15">
      <c r="A12" s="92" t="s">
        <v>18</v>
      </c>
      <c r="B12" s="89">
        <v>600</v>
      </c>
      <c r="C12" s="50">
        <v>1000</v>
      </c>
      <c r="D12" s="51">
        <f>D11*1.2</f>
        <v>903.6</v>
      </c>
      <c r="E12" s="52">
        <f t="shared" si="0"/>
        <v>528.12927094144607</v>
      </c>
      <c r="F12" s="53">
        <v>1.2684</v>
      </c>
      <c r="G12" s="72">
        <v>920</v>
      </c>
      <c r="H12" s="38"/>
      <c r="I12" s="38"/>
      <c r="J12" s="38"/>
      <c r="K12" s="38"/>
    </row>
    <row r="13" spans="1:11" x14ac:dyDescent="0.15">
      <c r="A13" s="92" t="s">
        <v>19</v>
      </c>
      <c r="B13" s="89">
        <v>500</v>
      </c>
      <c r="C13" s="50">
        <v>1200</v>
      </c>
      <c r="D13" s="51">
        <v>894</v>
      </c>
      <c r="E13" s="52">
        <f t="shared" si="0"/>
        <v>519.45218159543299</v>
      </c>
      <c r="F13" s="53">
        <v>1.2823</v>
      </c>
      <c r="G13" s="72">
        <v>920</v>
      </c>
      <c r="H13" s="38"/>
      <c r="I13" s="38"/>
      <c r="J13" s="38"/>
      <c r="K13" s="38"/>
    </row>
    <row r="14" spans="1:11" x14ac:dyDescent="0.15">
      <c r="A14" s="92" t="s">
        <v>20</v>
      </c>
      <c r="B14" s="89">
        <v>600</v>
      </c>
      <c r="C14" s="50">
        <v>1200</v>
      </c>
      <c r="D14" s="51">
        <f>D13*1.2</f>
        <v>1072.8</v>
      </c>
      <c r="E14" s="52">
        <f t="shared" si="0"/>
        <v>623.34261791451956</v>
      </c>
      <c r="F14" s="53">
        <v>1.2823</v>
      </c>
      <c r="G14" s="72">
        <v>920</v>
      </c>
      <c r="H14" s="38"/>
      <c r="I14" s="38"/>
      <c r="J14" s="38"/>
      <c r="K14" s="38"/>
    </row>
    <row r="15" spans="1:11" x14ac:dyDescent="0.15">
      <c r="A15" s="92" t="s">
        <v>21</v>
      </c>
      <c r="B15" s="89">
        <v>500</v>
      </c>
      <c r="C15" s="50">
        <v>1500</v>
      </c>
      <c r="D15" s="51">
        <v>1106</v>
      </c>
      <c r="E15" s="52">
        <f t="shared" si="0"/>
        <v>637.21434172313354</v>
      </c>
      <c r="F15" s="53">
        <v>1.3023</v>
      </c>
      <c r="G15" s="72">
        <v>920</v>
      </c>
      <c r="H15" s="38"/>
      <c r="I15" s="38"/>
      <c r="J15" s="38"/>
      <c r="K15" s="38"/>
    </row>
    <row r="16" spans="1:11" x14ac:dyDescent="0.15">
      <c r="A16" s="92" t="s">
        <v>22</v>
      </c>
      <c r="B16" s="89">
        <v>600</v>
      </c>
      <c r="C16" s="50">
        <v>1500</v>
      </c>
      <c r="D16" s="51">
        <f>D15*1.2</f>
        <v>1327.2</v>
      </c>
      <c r="E16" s="52">
        <f t="shared" si="0"/>
        <v>764.65721006776027</v>
      </c>
      <c r="F16" s="53">
        <v>1.3023</v>
      </c>
      <c r="G16" s="72">
        <v>920</v>
      </c>
      <c r="H16" s="38"/>
      <c r="I16" s="38"/>
      <c r="J16" s="38"/>
      <c r="K16" s="38"/>
    </row>
    <row r="17" spans="1:11" x14ac:dyDescent="0.15">
      <c r="A17" s="92" t="s">
        <v>23</v>
      </c>
      <c r="B17" s="89">
        <v>500</v>
      </c>
      <c r="C17" s="50">
        <v>1800</v>
      </c>
      <c r="D17" s="51">
        <v>1322</v>
      </c>
      <c r="E17" s="52">
        <f t="shared" si="0"/>
        <v>756.0705508230659</v>
      </c>
      <c r="F17" s="53">
        <v>1.3197000000000001</v>
      </c>
      <c r="G17" s="72">
        <v>920</v>
      </c>
      <c r="H17" s="38"/>
      <c r="I17" s="38"/>
      <c r="J17" s="38"/>
      <c r="K17" s="38"/>
    </row>
    <row r="18" spans="1:11" ht="14" thickBot="1" x14ac:dyDescent="0.2">
      <c r="A18" s="93" t="s">
        <v>24</v>
      </c>
      <c r="B18" s="90">
        <v>600</v>
      </c>
      <c r="C18" s="73">
        <v>1800</v>
      </c>
      <c r="D18" s="74">
        <f>D17*1.2</f>
        <v>1586.3999999999999</v>
      </c>
      <c r="E18" s="75">
        <f t="shared" si="0"/>
        <v>907.2846609876791</v>
      </c>
      <c r="F18" s="76">
        <v>1.3197000000000001</v>
      </c>
      <c r="G18" s="77">
        <v>920</v>
      </c>
      <c r="H18" s="38"/>
      <c r="I18" s="38"/>
      <c r="J18" s="38"/>
      <c r="K18" s="38"/>
    </row>
    <row r="19" spans="1:11" x14ac:dyDescent="0.15">
      <c r="A19" s="54"/>
      <c r="B19" s="55"/>
      <c r="C19" s="55"/>
      <c r="D19" s="55"/>
      <c r="E19" s="56"/>
      <c r="F19" s="57"/>
      <c r="G19" s="58"/>
      <c r="H19" s="56"/>
      <c r="I19" s="55"/>
      <c r="J19" s="38"/>
      <c r="K19" s="38"/>
    </row>
    <row r="20" spans="1:11" x14ac:dyDescent="0.15">
      <c r="A20" s="55"/>
      <c r="B20" s="59"/>
      <c r="C20" s="55"/>
      <c r="D20" s="55"/>
      <c r="E20" s="56"/>
      <c r="F20" s="57"/>
      <c r="G20" s="58"/>
      <c r="H20" s="56"/>
      <c r="I20" s="55"/>
      <c r="J20" s="38"/>
      <c r="K20" s="38"/>
    </row>
    <row r="21" spans="1:11" x14ac:dyDescent="0.15">
      <c r="A21" s="54"/>
      <c r="B21" s="55"/>
      <c r="C21" s="55"/>
      <c r="D21" s="55"/>
      <c r="E21" s="56"/>
      <c r="F21" s="57"/>
      <c r="G21" s="58"/>
      <c r="H21" s="56"/>
      <c r="I21" s="55"/>
      <c r="J21" s="38"/>
      <c r="K21" s="38"/>
    </row>
    <row r="22" spans="1:11" x14ac:dyDescent="0.15">
      <c r="A22" s="54"/>
      <c r="B22" s="55"/>
      <c r="C22" s="55"/>
      <c r="D22" s="55"/>
      <c r="E22" s="56"/>
      <c r="F22" s="57"/>
      <c r="G22" s="58"/>
      <c r="H22" s="56"/>
      <c r="I22" s="55"/>
      <c r="J22" s="38"/>
      <c r="K22" s="38"/>
    </row>
    <row r="23" spans="1:11" x14ac:dyDescent="0.15">
      <c r="A23" s="60"/>
      <c r="B23" s="55"/>
      <c r="C23" s="55"/>
      <c r="D23" s="55"/>
      <c r="E23" s="55"/>
      <c r="F23" s="56"/>
      <c r="G23" s="55"/>
      <c r="H23" s="57"/>
      <c r="I23" s="56"/>
      <c r="J23" s="38"/>
      <c r="K23" s="38"/>
    </row>
    <row r="24" spans="1:11" x14ac:dyDescent="0.15">
      <c r="A24" s="38"/>
      <c r="B24" s="38"/>
      <c r="C24" s="55"/>
      <c r="D24" s="55"/>
      <c r="E24" s="55"/>
      <c r="F24" s="56"/>
      <c r="G24" s="55"/>
      <c r="H24" s="57"/>
      <c r="I24" s="56"/>
      <c r="J24" s="38"/>
      <c r="K24" s="38"/>
    </row>
    <row r="25" spans="1:11" x14ac:dyDescent="0.1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 x14ac:dyDescent="0.1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x14ac:dyDescent="0.1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x14ac:dyDescent="0.1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x14ac:dyDescent="0.1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x14ac:dyDescent="0.1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x14ac:dyDescent="0.1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11" x14ac:dyDescent="0.1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1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 x14ac:dyDescent="0.1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1:11" x14ac:dyDescent="0.1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</row>
    <row r="36" spans="1:11" x14ac:dyDescent="0.1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 x14ac:dyDescent="0.1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x14ac:dyDescent="0.1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 x14ac:dyDescent="0.1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x14ac:dyDescent="0.1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x14ac:dyDescent="0.1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x14ac:dyDescent="0.1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x14ac:dyDescent="0.1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x14ac:dyDescent="0.1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x14ac:dyDescent="0.15">
      <c r="J45" s="38"/>
      <c r="K45" s="38"/>
    </row>
  </sheetData>
  <sheetProtection password="CDBE" sheet="1" objects="1" scenarios="1"/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1"/>
  <sheetViews>
    <sheetView tabSelected="1" zoomScale="181" zoomScaleNormal="181" workbookViewId="0">
      <selection activeCell="E4" sqref="E4"/>
    </sheetView>
  </sheetViews>
  <sheetFormatPr baseColWidth="10" defaultColWidth="11.5703125" defaultRowHeight="13" x14ac:dyDescent="0.15"/>
  <cols>
    <col min="1" max="1" width="11.7109375" style="9" customWidth="1"/>
    <col min="2" max="2" width="12.28515625" style="9" customWidth="1"/>
    <col min="3" max="4" width="16" style="9" customWidth="1"/>
    <col min="5" max="5" width="11.7109375" style="94" customWidth="1"/>
    <col min="6" max="7" width="11.7109375" style="9" customWidth="1"/>
    <col min="8" max="8" width="12.5703125" style="9" customWidth="1"/>
    <col min="9" max="9" width="12.42578125" style="9" customWidth="1"/>
    <col min="10" max="16384" width="11.5703125" style="9"/>
  </cols>
  <sheetData>
    <row r="1" spans="1:10" ht="20" x14ac:dyDescent="0.2">
      <c r="A1" s="64" t="s">
        <v>93</v>
      </c>
      <c r="B1" s="33"/>
      <c r="C1" s="33"/>
      <c r="D1" s="33"/>
      <c r="E1" s="33"/>
      <c r="F1" s="33"/>
      <c r="G1" s="38"/>
      <c r="H1" s="38"/>
      <c r="I1" s="38"/>
      <c r="J1" s="38"/>
    </row>
    <row r="2" spans="1:10" x14ac:dyDescent="0.15">
      <c r="A2" s="38"/>
      <c r="B2" s="38"/>
      <c r="C2" s="38"/>
      <c r="D2" s="38"/>
      <c r="E2" s="48"/>
      <c r="G2" s="38"/>
      <c r="H2" s="38"/>
      <c r="I2" s="38"/>
      <c r="J2" s="38"/>
    </row>
    <row r="3" spans="1:10" x14ac:dyDescent="0.15">
      <c r="A3" s="38"/>
      <c r="B3" s="38"/>
      <c r="C3" s="127" t="s">
        <v>14</v>
      </c>
      <c r="D3" s="38"/>
      <c r="E3" s="38"/>
      <c r="F3" s="38"/>
      <c r="G3" s="38"/>
      <c r="H3" s="38"/>
      <c r="I3" s="38"/>
      <c r="J3" s="38"/>
    </row>
    <row r="4" spans="1:10" ht="16" x14ac:dyDescent="0.2">
      <c r="A4" s="39" t="s">
        <v>92</v>
      </c>
      <c r="B4" s="34" t="s">
        <v>69</v>
      </c>
      <c r="C4" s="10">
        <v>70</v>
      </c>
      <c r="D4" s="40" t="s">
        <v>3</v>
      </c>
      <c r="E4" s="38"/>
      <c r="F4" s="38"/>
      <c r="G4" s="38"/>
      <c r="H4" s="38"/>
      <c r="I4" s="38"/>
      <c r="J4" s="38"/>
    </row>
    <row r="5" spans="1:10" ht="16" x14ac:dyDescent="0.2">
      <c r="A5" s="38"/>
      <c r="B5" s="34" t="s">
        <v>70</v>
      </c>
      <c r="C5" s="10">
        <v>40</v>
      </c>
      <c r="D5" s="40" t="s">
        <v>3</v>
      </c>
      <c r="E5" s="38"/>
      <c r="F5" s="38"/>
      <c r="G5" s="38"/>
      <c r="H5" s="38"/>
      <c r="I5" s="38"/>
      <c r="J5" s="38"/>
    </row>
    <row r="6" spans="1:10" ht="16" x14ac:dyDescent="0.2">
      <c r="A6" s="38"/>
      <c r="B6" s="34" t="s">
        <v>71</v>
      </c>
      <c r="C6" s="10">
        <v>20</v>
      </c>
      <c r="D6" s="47" t="s">
        <v>3</v>
      </c>
      <c r="E6" s="38"/>
      <c r="F6" s="38"/>
      <c r="G6" s="38"/>
      <c r="H6" s="38"/>
      <c r="I6" s="38"/>
      <c r="J6" s="38"/>
    </row>
    <row r="7" spans="1:10" ht="15" x14ac:dyDescent="0.15">
      <c r="A7" s="38"/>
      <c r="B7" s="34"/>
      <c r="C7" s="129"/>
      <c r="D7" s="47"/>
      <c r="E7" s="38"/>
      <c r="F7" s="38"/>
      <c r="G7" s="38"/>
      <c r="H7" s="38"/>
      <c r="I7" s="38"/>
      <c r="J7" s="38"/>
    </row>
    <row r="8" spans="1:10" ht="15" x14ac:dyDescent="0.15">
      <c r="A8" s="38"/>
      <c r="B8" s="128" t="s">
        <v>94</v>
      </c>
      <c r="C8" s="34"/>
      <c r="D8" s="129"/>
      <c r="E8" s="47"/>
      <c r="G8" s="38"/>
      <c r="H8" s="38"/>
      <c r="I8" s="38"/>
      <c r="J8" s="38"/>
    </row>
    <row r="9" spans="1:10" ht="14" thickBot="1" x14ac:dyDescent="0.2">
      <c r="A9" s="38"/>
      <c r="B9" s="38"/>
      <c r="C9" s="38"/>
      <c r="D9" s="38"/>
      <c r="E9" s="46">
        <v>37918</v>
      </c>
      <c r="F9" s="48"/>
      <c r="G9" s="38"/>
      <c r="H9" s="38"/>
      <c r="I9" s="38"/>
      <c r="J9" s="38"/>
    </row>
    <row r="10" spans="1:10" ht="14" x14ac:dyDescent="0.15">
      <c r="A10" s="38"/>
      <c r="B10" s="111" t="s">
        <v>76</v>
      </c>
      <c r="C10" s="68" t="s">
        <v>15</v>
      </c>
      <c r="D10" s="66" t="s">
        <v>89</v>
      </c>
      <c r="E10" s="98" t="s">
        <v>95</v>
      </c>
      <c r="F10" s="38"/>
      <c r="G10" s="38"/>
      <c r="H10" s="38"/>
      <c r="I10" s="38"/>
      <c r="J10" s="38"/>
    </row>
    <row r="11" spans="1:10" ht="14" x14ac:dyDescent="0.15">
      <c r="A11" s="38"/>
      <c r="B11" s="123"/>
      <c r="C11" s="63" t="s">
        <v>72</v>
      </c>
      <c r="D11" s="95">
        <f>($C$4-$C$5)/LN(($C$4-$C$6)/($C$5-$C$6))</f>
        <v>32.740700038118739</v>
      </c>
      <c r="E11" s="99" t="s">
        <v>16</v>
      </c>
      <c r="F11" s="38"/>
      <c r="G11" s="38"/>
      <c r="H11" s="38"/>
      <c r="I11" s="38"/>
      <c r="J11" s="38"/>
    </row>
    <row r="12" spans="1:10" ht="15" thickBot="1" x14ac:dyDescent="0.2">
      <c r="A12" s="38"/>
      <c r="B12" s="124"/>
      <c r="C12" s="125" t="s">
        <v>1</v>
      </c>
      <c r="D12" s="84" t="s">
        <v>1</v>
      </c>
      <c r="E12" s="105"/>
      <c r="F12" s="38"/>
      <c r="G12" s="38"/>
      <c r="H12" s="38"/>
      <c r="I12" s="38"/>
      <c r="J12" s="38"/>
    </row>
    <row r="13" spans="1:10" x14ac:dyDescent="0.15">
      <c r="A13" s="38"/>
      <c r="B13" s="106" t="s">
        <v>49</v>
      </c>
      <c r="C13" s="88">
        <v>1411</v>
      </c>
      <c r="D13" s="103">
        <f t="shared" ref="D13:D32" si="0">C13*($D$11/50)^E13</f>
        <v>808.37299628938263</v>
      </c>
      <c r="E13" s="104">
        <v>1.3156000000000001</v>
      </c>
      <c r="F13" s="38"/>
      <c r="G13" s="38"/>
      <c r="H13" s="38"/>
      <c r="I13" s="38"/>
      <c r="J13" s="38"/>
    </row>
    <row r="14" spans="1:10" x14ac:dyDescent="0.15">
      <c r="A14" s="38"/>
      <c r="B14" s="107" t="s">
        <v>50</v>
      </c>
      <c r="C14" s="89">
        <v>1742</v>
      </c>
      <c r="D14" s="97">
        <f t="shared" si="0"/>
        <v>1015.0948030339003</v>
      </c>
      <c r="E14" s="100">
        <v>1.2755000000000001</v>
      </c>
      <c r="F14" s="38"/>
      <c r="G14" s="38"/>
      <c r="H14" s="38"/>
      <c r="I14" s="38"/>
      <c r="J14" s="38"/>
    </row>
    <row r="15" spans="1:10" x14ac:dyDescent="0.15">
      <c r="A15" s="38"/>
      <c r="B15" s="108" t="s">
        <v>51</v>
      </c>
      <c r="C15" s="89">
        <v>1934</v>
      </c>
      <c r="D15" s="97">
        <f t="shared" si="0"/>
        <v>1121.7875329203641</v>
      </c>
      <c r="E15" s="100">
        <v>1.2864</v>
      </c>
      <c r="F15" s="38"/>
      <c r="G15" s="38"/>
      <c r="H15" s="38"/>
      <c r="I15" s="38"/>
      <c r="J15" s="38"/>
    </row>
    <row r="16" spans="1:10" x14ac:dyDescent="0.15">
      <c r="A16" s="38"/>
      <c r="B16" s="108" t="s">
        <v>52</v>
      </c>
      <c r="C16" s="89">
        <v>2204</v>
      </c>
      <c r="D16" s="97">
        <f t="shared" si="0"/>
        <v>1278.4510899821878</v>
      </c>
      <c r="E16" s="100">
        <v>1.2863</v>
      </c>
      <c r="F16" s="38"/>
      <c r="G16" s="38"/>
      <c r="H16" s="38"/>
      <c r="I16" s="38"/>
      <c r="J16" s="38"/>
    </row>
    <row r="17" spans="1:10" x14ac:dyDescent="0.15">
      <c r="A17" s="38"/>
      <c r="B17" s="108" t="s">
        <v>53</v>
      </c>
      <c r="C17" s="89">
        <v>1696</v>
      </c>
      <c r="D17" s="97">
        <f t="shared" si="0"/>
        <v>973.83461268075462</v>
      </c>
      <c r="E17" s="100">
        <v>1.3103</v>
      </c>
      <c r="F17" s="38"/>
      <c r="G17" s="38"/>
      <c r="H17" s="38"/>
      <c r="I17" s="38"/>
      <c r="J17" s="38"/>
    </row>
    <row r="18" spans="1:10" x14ac:dyDescent="0.15">
      <c r="A18" s="38"/>
      <c r="B18" s="108" t="s">
        <v>54</v>
      </c>
      <c r="C18" s="89">
        <v>2097</v>
      </c>
      <c r="D18" s="97">
        <f t="shared" si="0"/>
        <v>1220.2018670453585</v>
      </c>
      <c r="E18" s="100">
        <v>1.2788999999999999</v>
      </c>
      <c r="F18" s="38"/>
      <c r="G18" s="38"/>
      <c r="H18" s="38"/>
      <c r="I18" s="38"/>
      <c r="J18" s="38"/>
    </row>
    <row r="19" spans="1:10" x14ac:dyDescent="0.15">
      <c r="A19" s="38"/>
      <c r="B19" s="108" t="s">
        <v>55</v>
      </c>
      <c r="C19" s="89">
        <v>2337</v>
      </c>
      <c r="D19" s="97">
        <f t="shared" si="0"/>
        <v>1356.517657495396</v>
      </c>
      <c r="E19" s="100">
        <v>1.2847</v>
      </c>
      <c r="F19" s="38"/>
      <c r="G19" s="38"/>
      <c r="H19" s="38"/>
      <c r="I19" s="38"/>
      <c r="J19" s="38"/>
    </row>
    <row r="20" spans="1:10" x14ac:dyDescent="0.15">
      <c r="A20" s="38"/>
      <c r="B20" s="108" t="s">
        <v>56</v>
      </c>
      <c r="C20" s="89">
        <v>2670</v>
      </c>
      <c r="D20" s="97">
        <f t="shared" si="0"/>
        <v>1543.7177479445788</v>
      </c>
      <c r="E20" s="100">
        <v>1.294</v>
      </c>
      <c r="F20" s="38"/>
      <c r="G20" s="38"/>
      <c r="H20" s="38"/>
      <c r="I20" s="38"/>
      <c r="J20" s="38"/>
    </row>
    <row r="21" spans="1:10" x14ac:dyDescent="0.15">
      <c r="A21" s="38"/>
      <c r="B21" s="108" t="s">
        <v>57</v>
      </c>
      <c r="C21" s="89">
        <v>1886</v>
      </c>
      <c r="D21" s="97">
        <f t="shared" si="0"/>
        <v>1084.5835728491604</v>
      </c>
      <c r="E21" s="100">
        <v>1.3067</v>
      </c>
      <c r="F21" s="38"/>
      <c r="G21" s="38"/>
      <c r="H21" s="38"/>
      <c r="I21" s="38"/>
      <c r="J21" s="38"/>
    </row>
    <row r="22" spans="1:10" x14ac:dyDescent="0.15">
      <c r="A22" s="38"/>
      <c r="B22" s="108" t="s">
        <v>58</v>
      </c>
      <c r="C22" s="89">
        <v>2334</v>
      </c>
      <c r="D22" s="97">
        <f t="shared" si="0"/>
        <v>1356.8428983841247</v>
      </c>
      <c r="E22" s="100">
        <v>1.2810999999999999</v>
      </c>
      <c r="F22" s="38"/>
      <c r="G22" s="38"/>
      <c r="H22" s="38"/>
      <c r="I22" s="38"/>
      <c r="J22" s="38"/>
    </row>
    <row r="23" spans="1:10" x14ac:dyDescent="0.15">
      <c r="A23" s="38"/>
      <c r="B23" s="108" t="s">
        <v>59</v>
      </c>
      <c r="C23" s="89">
        <v>2606</v>
      </c>
      <c r="D23" s="97">
        <f t="shared" si="0"/>
        <v>1513.4281536094666</v>
      </c>
      <c r="E23" s="100">
        <v>1.2835000000000001</v>
      </c>
      <c r="F23" s="38"/>
      <c r="G23" s="38"/>
      <c r="H23" s="38"/>
      <c r="I23" s="38"/>
      <c r="J23" s="38"/>
    </row>
    <row r="24" spans="1:10" x14ac:dyDescent="0.15">
      <c r="A24" s="38"/>
      <c r="B24" s="108" t="s">
        <v>60</v>
      </c>
      <c r="C24" s="89">
        <v>2982</v>
      </c>
      <c r="D24" s="97">
        <f t="shared" si="0"/>
        <v>1720.3154445708656</v>
      </c>
      <c r="E24" s="100">
        <v>1.2991999999999999</v>
      </c>
      <c r="F24" s="38"/>
      <c r="G24" s="38"/>
      <c r="H24" s="38"/>
      <c r="I24" s="38"/>
      <c r="J24" s="38"/>
    </row>
    <row r="25" spans="1:10" x14ac:dyDescent="0.15">
      <c r="A25" s="38"/>
      <c r="B25" s="108" t="s">
        <v>61</v>
      </c>
      <c r="C25" s="89">
        <v>2362</v>
      </c>
      <c r="D25" s="97">
        <f t="shared" si="0"/>
        <v>1363.4454826580434</v>
      </c>
      <c r="E25" s="100">
        <v>1.2978000000000001</v>
      </c>
      <c r="F25" s="38"/>
      <c r="G25" s="38"/>
      <c r="H25" s="38"/>
      <c r="I25" s="38"/>
      <c r="J25" s="38"/>
    </row>
    <row r="26" spans="1:10" x14ac:dyDescent="0.15">
      <c r="A26" s="38"/>
      <c r="B26" s="108" t="s">
        <v>62</v>
      </c>
      <c r="C26" s="89">
        <v>2929</v>
      </c>
      <c r="D26" s="97">
        <f t="shared" si="0"/>
        <v>1698.7064916385052</v>
      </c>
      <c r="E26" s="100">
        <v>1.2867</v>
      </c>
      <c r="F26" s="38"/>
      <c r="G26" s="38"/>
      <c r="H26" s="38"/>
      <c r="I26" s="38"/>
      <c r="J26" s="38"/>
    </row>
    <row r="27" spans="1:10" x14ac:dyDescent="0.15">
      <c r="A27" s="38"/>
      <c r="B27" s="108" t="s">
        <v>63</v>
      </c>
      <c r="C27" s="89">
        <v>3285</v>
      </c>
      <c r="D27" s="97">
        <f t="shared" si="0"/>
        <v>1910.0996681547927</v>
      </c>
      <c r="E27" s="100">
        <v>1.2806</v>
      </c>
      <c r="F27" s="38"/>
      <c r="G27" s="38"/>
      <c r="H27" s="38"/>
      <c r="I27" s="38"/>
      <c r="J27" s="38"/>
    </row>
    <row r="28" spans="1:10" x14ac:dyDescent="0.15">
      <c r="A28" s="38"/>
      <c r="B28" s="108" t="s">
        <v>64</v>
      </c>
      <c r="C28" s="89">
        <v>3770</v>
      </c>
      <c r="D28" s="97">
        <f t="shared" si="0"/>
        <v>2163.0657516403753</v>
      </c>
      <c r="E28" s="100">
        <v>1.3121</v>
      </c>
      <c r="F28" s="38"/>
      <c r="G28" s="38"/>
      <c r="H28" s="38"/>
      <c r="I28" s="38"/>
      <c r="J28" s="38"/>
    </row>
    <row r="29" spans="1:10" x14ac:dyDescent="0.15">
      <c r="A29" s="38"/>
      <c r="B29" s="108" t="s">
        <v>65</v>
      </c>
      <c r="C29" s="89">
        <v>2648</v>
      </c>
      <c r="D29" s="97">
        <f t="shared" si="0"/>
        <v>1531.9706311955699</v>
      </c>
      <c r="E29" s="100">
        <v>1.2925</v>
      </c>
      <c r="F29" s="38"/>
      <c r="G29" s="38"/>
      <c r="H29" s="38"/>
      <c r="I29" s="38"/>
      <c r="J29" s="38"/>
    </row>
    <row r="30" spans="1:10" x14ac:dyDescent="0.15">
      <c r="A30" s="38"/>
      <c r="B30" s="108" t="s">
        <v>66</v>
      </c>
      <c r="C30" s="89">
        <v>3287</v>
      </c>
      <c r="D30" s="97">
        <f t="shared" si="0"/>
        <v>1903.5902858854797</v>
      </c>
      <c r="E30" s="100">
        <v>1.2901</v>
      </c>
      <c r="F30" s="38"/>
      <c r="G30" s="38"/>
      <c r="H30" s="38"/>
      <c r="I30" s="38"/>
      <c r="J30" s="38"/>
    </row>
    <row r="31" spans="1:10" x14ac:dyDescent="0.15">
      <c r="A31" s="38"/>
      <c r="B31" s="108" t="s">
        <v>67</v>
      </c>
      <c r="C31" s="89">
        <v>3695</v>
      </c>
      <c r="D31" s="97">
        <f t="shared" si="0"/>
        <v>2150.0457313937054</v>
      </c>
      <c r="E31" s="100">
        <v>1.2788999999999999</v>
      </c>
      <c r="F31" s="38"/>
      <c r="G31" s="38"/>
      <c r="H31" s="38"/>
      <c r="I31" s="38"/>
      <c r="J31" s="38"/>
    </row>
    <row r="32" spans="1:10" ht="14" thickBot="1" x14ac:dyDescent="0.2">
      <c r="A32" s="38"/>
      <c r="B32" s="109" t="s">
        <v>68</v>
      </c>
      <c r="C32" s="90">
        <v>4247</v>
      </c>
      <c r="D32" s="101">
        <f t="shared" si="0"/>
        <v>2428.8166988225839</v>
      </c>
      <c r="E32" s="102">
        <v>1.3198000000000001</v>
      </c>
      <c r="F32" s="38"/>
      <c r="G32" s="38"/>
      <c r="H32" s="38"/>
      <c r="I32" s="38"/>
      <c r="J32" s="38"/>
    </row>
    <row r="33" spans="1:10" x14ac:dyDescent="0.15">
      <c r="A33" s="38"/>
      <c r="B33" s="38"/>
      <c r="C33" s="38"/>
      <c r="D33" s="38"/>
      <c r="E33" s="38"/>
      <c r="F33" s="48"/>
      <c r="G33" s="38"/>
      <c r="H33" s="38"/>
      <c r="I33" s="38"/>
      <c r="J33" s="38"/>
    </row>
    <row r="34" spans="1:10" x14ac:dyDescent="0.15">
      <c r="A34" s="38"/>
      <c r="B34" s="128" t="s">
        <v>96</v>
      </c>
      <c r="C34" s="38"/>
      <c r="D34" s="38"/>
      <c r="E34" s="38"/>
      <c r="F34" s="48"/>
      <c r="G34" s="38"/>
      <c r="H34" s="38"/>
      <c r="I34" s="38"/>
      <c r="J34" s="38"/>
    </row>
    <row r="35" spans="1:10" ht="14" thickBot="1" x14ac:dyDescent="0.2">
      <c r="A35" s="38"/>
      <c r="B35" s="38"/>
      <c r="C35" s="38"/>
      <c r="D35" s="38"/>
      <c r="E35" s="38"/>
      <c r="F35" s="48"/>
      <c r="G35" s="38"/>
      <c r="H35" s="38"/>
      <c r="I35" s="38"/>
      <c r="J35" s="38"/>
    </row>
    <row r="36" spans="1:10" ht="14" x14ac:dyDescent="0.15">
      <c r="A36" s="38"/>
      <c r="B36" s="111" t="s">
        <v>76</v>
      </c>
      <c r="C36" s="68" t="s">
        <v>15</v>
      </c>
      <c r="D36" s="66" t="s">
        <v>89</v>
      </c>
      <c r="E36" s="98" t="s">
        <v>97</v>
      </c>
      <c r="F36" s="38"/>
      <c r="G36" s="38"/>
      <c r="H36" s="38"/>
      <c r="I36" s="38"/>
      <c r="J36" s="38"/>
    </row>
    <row r="37" spans="1:10" ht="14" x14ac:dyDescent="0.15">
      <c r="A37" s="38"/>
      <c r="B37" s="123"/>
      <c r="C37" s="63" t="s">
        <v>72</v>
      </c>
      <c r="D37" s="95">
        <f>($C$4-$C$5)/LN(($C$4-$C$6)/($C$5-$C$6))</f>
        <v>32.740700038118739</v>
      </c>
      <c r="E37" s="99" t="s">
        <v>16</v>
      </c>
      <c r="F37" s="38"/>
      <c r="G37" s="38"/>
      <c r="H37" s="38"/>
      <c r="I37" s="38"/>
      <c r="J37" s="38"/>
    </row>
    <row r="38" spans="1:10" ht="15" thickBot="1" x14ac:dyDescent="0.2">
      <c r="A38" s="38"/>
      <c r="B38" s="124"/>
      <c r="C38" s="125" t="s">
        <v>1</v>
      </c>
      <c r="D38" s="84" t="s">
        <v>1</v>
      </c>
      <c r="E38" s="105"/>
      <c r="F38" s="38"/>
      <c r="G38" s="38"/>
      <c r="H38" s="38"/>
      <c r="I38" s="38"/>
      <c r="J38" s="38"/>
    </row>
    <row r="39" spans="1:10" x14ac:dyDescent="0.15">
      <c r="A39" s="38"/>
      <c r="B39" s="115" t="s">
        <v>37</v>
      </c>
      <c r="C39" s="116">
        <v>912</v>
      </c>
      <c r="D39" s="117">
        <f t="shared" ref="D39:D50" si="1">C39*($D$11/50)^E39</f>
        <v>541.84502420962554</v>
      </c>
      <c r="E39" s="118">
        <v>1.2297</v>
      </c>
      <c r="F39" s="38"/>
      <c r="G39" s="38"/>
      <c r="H39" s="38"/>
      <c r="I39" s="38"/>
      <c r="J39" s="38"/>
    </row>
    <row r="40" spans="1:10" x14ac:dyDescent="0.15">
      <c r="A40" s="38"/>
      <c r="B40" s="113" t="s">
        <v>38</v>
      </c>
      <c r="C40" s="110">
        <v>1094.4000000000001</v>
      </c>
      <c r="D40" s="96">
        <f t="shared" si="1"/>
        <v>650.21402905155071</v>
      </c>
      <c r="E40" s="119">
        <v>1.2297</v>
      </c>
      <c r="F40" s="38"/>
      <c r="G40" s="38"/>
      <c r="H40" s="38"/>
      <c r="I40" s="38"/>
      <c r="J40" s="38"/>
    </row>
    <row r="41" spans="1:10" x14ac:dyDescent="0.15">
      <c r="A41" s="38"/>
      <c r="B41" s="112" t="s">
        <v>39</v>
      </c>
      <c r="C41" s="110">
        <v>1276.8</v>
      </c>
      <c r="D41" s="96">
        <f t="shared" si="1"/>
        <v>758.58303389347577</v>
      </c>
      <c r="E41" s="119">
        <v>1.2297</v>
      </c>
      <c r="F41" s="38"/>
      <c r="G41" s="38"/>
      <c r="H41" s="38"/>
      <c r="I41" s="38"/>
      <c r="J41" s="38"/>
    </row>
    <row r="42" spans="1:10" x14ac:dyDescent="0.15">
      <c r="A42" s="38"/>
      <c r="B42" s="112" t="s">
        <v>40</v>
      </c>
      <c r="C42" s="110">
        <v>1120</v>
      </c>
      <c r="D42" s="96">
        <f t="shared" si="1"/>
        <v>662.24762096101131</v>
      </c>
      <c r="E42" s="119">
        <v>1.2410000000000001</v>
      </c>
      <c r="F42" s="38"/>
      <c r="G42" s="38"/>
      <c r="H42" s="38"/>
      <c r="I42" s="38"/>
      <c r="J42" s="38"/>
    </row>
    <row r="43" spans="1:10" x14ac:dyDescent="0.15">
      <c r="A43" s="38"/>
      <c r="B43" s="112" t="s">
        <v>41</v>
      </c>
      <c r="C43" s="110">
        <v>1344</v>
      </c>
      <c r="D43" s="96">
        <f t="shared" si="1"/>
        <v>794.69714515321346</v>
      </c>
      <c r="E43" s="119">
        <v>1.2410000000000001</v>
      </c>
      <c r="F43" s="38"/>
      <c r="G43" s="38"/>
      <c r="H43" s="38"/>
      <c r="I43" s="38"/>
      <c r="J43" s="38"/>
    </row>
    <row r="44" spans="1:10" x14ac:dyDescent="0.15">
      <c r="A44" s="38"/>
      <c r="B44" s="112" t="s">
        <v>42</v>
      </c>
      <c r="C44" s="110">
        <v>1568</v>
      </c>
      <c r="D44" s="96">
        <f t="shared" si="1"/>
        <v>927.14666934541572</v>
      </c>
      <c r="E44" s="119">
        <v>1.2410000000000001</v>
      </c>
      <c r="F44" s="38"/>
      <c r="G44" s="38"/>
      <c r="H44" s="38"/>
      <c r="I44" s="38"/>
      <c r="J44" s="38"/>
    </row>
    <row r="45" spans="1:10" x14ac:dyDescent="0.15">
      <c r="A45" s="38"/>
      <c r="B45" s="112" t="s">
        <v>43</v>
      </c>
      <c r="C45" s="110">
        <v>1040</v>
      </c>
      <c r="D45" s="96">
        <f t="shared" si="1"/>
        <v>615.46517975788402</v>
      </c>
      <c r="E45" s="119">
        <v>1.2390000000000001</v>
      </c>
      <c r="F45" s="38"/>
      <c r="G45" s="38"/>
      <c r="H45" s="38"/>
      <c r="I45" s="38"/>
      <c r="J45" s="38"/>
    </row>
    <row r="46" spans="1:10" x14ac:dyDescent="0.15">
      <c r="A46" s="38"/>
      <c r="B46" s="112" t="s">
        <v>44</v>
      </c>
      <c r="C46" s="110">
        <v>1248</v>
      </c>
      <c r="D46" s="96">
        <f t="shared" si="1"/>
        <v>738.5582157094608</v>
      </c>
      <c r="E46" s="119">
        <v>1.2390000000000001</v>
      </c>
      <c r="F46" s="38"/>
      <c r="G46" s="38"/>
      <c r="H46" s="38"/>
      <c r="I46" s="38"/>
      <c r="J46" s="38"/>
    </row>
    <row r="47" spans="1:10" x14ac:dyDescent="0.15">
      <c r="A47" s="38"/>
      <c r="B47" s="112" t="s">
        <v>45</v>
      </c>
      <c r="C47" s="110">
        <v>1456</v>
      </c>
      <c r="D47" s="96">
        <f t="shared" si="1"/>
        <v>861.65125166103769</v>
      </c>
      <c r="E47" s="119">
        <v>1.2390000000000001</v>
      </c>
      <c r="F47" s="38"/>
      <c r="G47" s="38"/>
      <c r="H47" s="38"/>
      <c r="I47" s="38"/>
      <c r="J47" s="38"/>
    </row>
    <row r="48" spans="1:10" x14ac:dyDescent="0.15">
      <c r="A48" s="38"/>
      <c r="B48" s="112" t="s">
        <v>46</v>
      </c>
      <c r="C48" s="110">
        <v>1280</v>
      </c>
      <c r="D48" s="96">
        <f t="shared" si="1"/>
        <v>754.35899607033593</v>
      </c>
      <c r="E48" s="119">
        <v>1.2487999999999999</v>
      </c>
      <c r="F48" s="38"/>
      <c r="G48" s="38"/>
      <c r="H48" s="38"/>
      <c r="I48" s="38"/>
      <c r="J48" s="38"/>
    </row>
    <row r="49" spans="1:10" x14ac:dyDescent="0.15">
      <c r="A49" s="38"/>
      <c r="B49" s="112" t="s">
        <v>47</v>
      </c>
      <c r="C49" s="110">
        <v>1536</v>
      </c>
      <c r="D49" s="96">
        <f t="shared" si="1"/>
        <v>905.23079528440303</v>
      </c>
      <c r="E49" s="119">
        <v>1.2487999999999999</v>
      </c>
      <c r="F49" s="38"/>
      <c r="G49" s="38"/>
      <c r="H49" s="38"/>
      <c r="I49" s="38"/>
      <c r="J49" s="38"/>
    </row>
    <row r="50" spans="1:10" ht="14" thickBot="1" x14ac:dyDescent="0.2">
      <c r="A50" s="38"/>
      <c r="B50" s="114" t="s">
        <v>48</v>
      </c>
      <c r="C50" s="120">
        <v>1792</v>
      </c>
      <c r="D50" s="121">
        <f t="shared" si="1"/>
        <v>1056.1025944984704</v>
      </c>
      <c r="E50" s="122">
        <v>1.2487999999999999</v>
      </c>
      <c r="F50" s="38"/>
      <c r="G50" s="38"/>
      <c r="H50" s="38"/>
      <c r="I50" s="38"/>
      <c r="J50" s="38"/>
    </row>
    <row r="51" spans="1:10" x14ac:dyDescent="0.15">
      <c r="A51" s="38"/>
      <c r="B51" s="38"/>
      <c r="C51" s="38"/>
      <c r="D51" s="38"/>
      <c r="E51" s="38"/>
      <c r="F51" s="48"/>
      <c r="G51" s="38"/>
      <c r="H51" s="38"/>
      <c r="I51" s="38"/>
      <c r="J51" s="38"/>
    </row>
    <row r="52" spans="1:10" x14ac:dyDescent="0.15">
      <c r="A52" s="38"/>
      <c r="B52" s="128" t="s">
        <v>98</v>
      </c>
      <c r="C52" s="38"/>
      <c r="D52" s="38"/>
      <c r="E52" s="38"/>
      <c r="F52" s="48"/>
      <c r="G52" s="38"/>
      <c r="H52" s="38"/>
      <c r="I52" s="38"/>
      <c r="J52" s="38"/>
    </row>
    <row r="53" spans="1:10" ht="14" thickBot="1" x14ac:dyDescent="0.2">
      <c r="A53" s="38"/>
      <c r="B53" s="38"/>
      <c r="C53" s="38"/>
      <c r="D53" s="38"/>
      <c r="E53" s="38"/>
      <c r="F53" s="48"/>
      <c r="G53" s="38"/>
      <c r="H53" s="38"/>
      <c r="I53" s="38"/>
      <c r="J53" s="38"/>
    </row>
    <row r="54" spans="1:10" ht="14" x14ac:dyDescent="0.15">
      <c r="A54" s="38"/>
      <c r="B54" s="111" t="s">
        <v>76</v>
      </c>
      <c r="C54" s="68" t="s">
        <v>15</v>
      </c>
      <c r="D54" s="66" t="s">
        <v>89</v>
      </c>
      <c r="E54" s="98" t="s">
        <v>97</v>
      </c>
      <c r="F54" s="38"/>
      <c r="G54" s="38"/>
      <c r="H54" s="38"/>
      <c r="I54" s="38"/>
      <c r="J54" s="38"/>
    </row>
    <row r="55" spans="1:10" ht="14" x14ac:dyDescent="0.15">
      <c r="A55" s="38"/>
      <c r="B55" s="123"/>
      <c r="C55" s="63" t="s">
        <v>72</v>
      </c>
      <c r="D55" s="95">
        <f>($C$4-$C$5)/LN(($C$4-$C$6)/($C$5-$C$6))</f>
        <v>32.740700038118739</v>
      </c>
      <c r="E55" s="99" t="s">
        <v>16</v>
      </c>
      <c r="F55" s="38"/>
      <c r="G55" s="38"/>
      <c r="H55" s="38"/>
      <c r="I55" s="38"/>
      <c r="J55" s="38"/>
    </row>
    <row r="56" spans="1:10" ht="15" thickBot="1" x14ac:dyDescent="0.2">
      <c r="A56" s="38"/>
      <c r="B56" s="124"/>
      <c r="C56" s="125" t="s">
        <v>1</v>
      </c>
      <c r="D56" s="84" t="s">
        <v>1</v>
      </c>
      <c r="E56" s="105"/>
      <c r="F56" s="38"/>
      <c r="G56" s="38"/>
      <c r="H56" s="38"/>
      <c r="I56" s="38"/>
      <c r="J56" s="38"/>
    </row>
    <row r="57" spans="1:10" x14ac:dyDescent="0.15">
      <c r="A57" s="38"/>
      <c r="B57" s="126" t="s">
        <v>25</v>
      </c>
      <c r="C57" s="116">
        <v>1416.8</v>
      </c>
      <c r="D57" s="117">
        <f t="shared" ref="D57:D68" si="2">C57*($D$11/50)^E57</f>
        <v>817.5594195326106</v>
      </c>
      <c r="E57" s="118">
        <v>1.2986</v>
      </c>
      <c r="F57" s="38"/>
      <c r="G57" s="38"/>
      <c r="H57" s="38"/>
      <c r="I57" s="38"/>
      <c r="J57" s="38"/>
    </row>
    <row r="58" spans="1:10" x14ac:dyDescent="0.15">
      <c r="A58" s="38"/>
      <c r="B58" s="113" t="s">
        <v>26</v>
      </c>
      <c r="C58" s="110">
        <v>1821.6</v>
      </c>
      <c r="D58" s="96">
        <f t="shared" si="2"/>
        <v>1051.1478251133565</v>
      </c>
      <c r="E58" s="119">
        <v>1.2986</v>
      </c>
      <c r="F58" s="38"/>
      <c r="G58" s="38"/>
      <c r="H58" s="38"/>
      <c r="I58" s="38"/>
      <c r="J58" s="38"/>
    </row>
    <row r="59" spans="1:10" x14ac:dyDescent="0.15">
      <c r="A59" s="38"/>
      <c r="B59" s="112" t="s">
        <v>27</v>
      </c>
      <c r="C59" s="110">
        <v>2226.4</v>
      </c>
      <c r="D59" s="96">
        <f t="shared" si="2"/>
        <v>1284.7362306941025</v>
      </c>
      <c r="E59" s="119">
        <v>1.2986</v>
      </c>
      <c r="F59" s="38"/>
      <c r="G59" s="38"/>
      <c r="H59" s="38"/>
      <c r="I59" s="38"/>
      <c r="J59" s="38"/>
    </row>
    <row r="60" spans="1:10" x14ac:dyDescent="0.15">
      <c r="A60" s="38"/>
      <c r="B60" s="112" t="s">
        <v>28</v>
      </c>
      <c r="C60" s="110">
        <v>1747.2</v>
      </c>
      <c r="D60" s="96">
        <f t="shared" si="2"/>
        <v>1007.7461072719237</v>
      </c>
      <c r="E60" s="119">
        <v>1.2997000000000001</v>
      </c>
      <c r="F60" s="38"/>
      <c r="G60" s="38"/>
      <c r="H60" s="38"/>
      <c r="I60" s="38"/>
      <c r="J60" s="38"/>
    </row>
    <row r="61" spans="1:10" x14ac:dyDescent="0.15">
      <c r="A61" s="38"/>
      <c r="B61" s="112" t="s">
        <v>29</v>
      </c>
      <c r="C61" s="110">
        <v>2246.4</v>
      </c>
      <c r="D61" s="96">
        <f t="shared" si="2"/>
        <v>1295.6735664924734</v>
      </c>
      <c r="E61" s="119">
        <v>1.2997000000000001</v>
      </c>
      <c r="F61" s="38"/>
      <c r="G61" s="38"/>
      <c r="H61" s="38"/>
      <c r="I61" s="38"/>
      <c r="J61" s="38"/>
    </row>
    <row r="62" spans="1:10" x14ac:dyDescent="0.15">
      <c r="A62" s="38"/>
      <c r="B62" s="112" t="s">
        <v>30</v>
      </c>
      <c r="C62" s="110">
        <v>2745.6</v>
      </c>
      <c r="D62" s="96">
        <f t="shared" si="2"/>
        <v>1583.6010257130229</v>
      </c>
      <c r="E62" s="119">
        <v>1.2997000000000001</v>
      </c>
      <c r="F62" s="38"/>
      <c r="G62" s="38"/>
      <c r="H62" s="38"/>
      <c r="I62" s="38"/>
      <c r="J62" s="38"/>
    </row>
    <row r="63" spans="1:10" x14ac:dyDescent="0.15">
      <c r="A63" s="38"/>
      <c r="B63" s="112" t="s">
        <v>31</v>
      </c>
      <c r="C63" s="110">
        <v>1664.6</v>
      </c>
      <c r="D63" s="96">
        <f t="shared" si="2"/>
        <v>954.02590596593313</v>
      </c>
      <c r="E63" s="119">
        <v>1.3147</v>
      </c>
      <c r="F63" s="38"/>
      <c r="G63" s="38"/>
      <c r="H63" s="38"/>
      <c r="I63" s="38"/>
      <c r="J63" s="38"/>
    </row>
    <row r="64" spans="1:10" x14ac:dyDescent="0.15">
      <c r="A64" s="38"/>
      <c r="B64" s="112" t="s">
        <v>32</v>
      </c>
      <c r="C64" s="110">
        <v>2140.1999999999998</v>
      </c>
      <c r="D64" s="96">
        <f t="shared" si="2"/>
        <v>1226.604736241914</v>
      </c>
      <c r="E64" s="119">
        <v>1.3147</v>
      </c>
      <c r="F64" s="38"/>
      <c r="G64" s="38"/>
      <c r="H64" s="38"/>
      <c r="I64" s="38"/>
      <c r="J64" s="38"/>
    </row>
    <row r="65" spans="1:10" x14ac:dyDescent="0.15">
      <c r="A65" s="38"/>
      <c r="B65" s="112" t="s">
        <v>33</v>
      </c>
      <c r="C65" s="110">
        <v>2615.8000000000002</v>
      </c>
      <c r="D65" s="96">
        <f t="shared" si="2"/>
        <v>1499.1835665178951</v>
      </c>
      <c r="E65" s="119">
        <v>1.3147</v>
      </c>
      <c r="F65" s="38"/>
      <c r="G65" s="38"/>
      <c r="H65" s="38"/>
      <c r="I65" s="38"/>
      <c r="J65" s="38"/>
    </row>
    <row r="66" spans="1:10" x14ac:dyDescent="0.15">
      <c r="A66" s="38"/>
      <c r="B66" s="112" t="s">
        <v>34</v>
      </c>
      <c r="C66" s="110">
        <v>2055.1999999999998</v>
      </c>
      <c r="D66" s="96">
        <f t="shared" si="2"/>
        <v>1178.2880534961625</v>
      </c>
      <c r="E66" s="119">
        <v>1.3139000000000001</v>
      </c>
      <c r="F66" s="38"/>
      <c r="G66" s="38"/>
      <c r="H66" s="38"/>
      <c r="I66" s="38"/>
      <c r="J66" s="38"/>
    </row>
    <row r="67" spans="1:10" x14ac:dyDescent="0.15">
      <c r="A67" s="38"/>
      <c r="B67" s="112" t="s">
        <v>35</v>
      </c>
      <c r="C67" s="110">
        <v>2642.4</v>
      </c>
      <c r="D67" s="96">
        <f t="shared" si="2"/>
        <v>1514.941783066495</v>
      </c>
      <c r="E67" s="119">
        <v>1.3139000000000001</v>
      </c>
      <c r="F67" s="38"/>
      <c r="G67" s="38"/>
      <c r="H67" s="38"/>
      <c r="I67" s="38"/>
      <c r="J67" s="38"/>
    </row>
    <row r="68" spans="1:10" ht="14" thickBot="1" x14ac:dyDescent="0.2">
      <c r="A68" s="38"/>
      <c r="B68" s="114" t="s">
        <v>36</v>
      </c>
      <c r="C68" s="120">
        <v>3229.6</v>
      </c>
      <c r="D68" s="121">
        <f t="shared" si="2"/>
        <v>1851.5955126368272</v>
      </c>
      <c r="E68" s="122">
        <v>1.3139000000000001</v>
      </c>
      <c r="F68" s="38"/>
      <c r="G68" s="38"/>
      <c r="H68" s="38"/>
      <c r="I68" s="38"/>
      <c r="J68" s="38"/>
    </row>
    <row r="69" spans="1:10" x14ac:dyDescent="0.15">
      <c r="A69" s="38"/>
      <c r="B69" s="38"/>
      <c r="C69" s="38"/>
      <c r="D69" s="38"/>
      <c r="E69" s="48"/>
      <c r="F69" s="38"/>
      <c r="G69" s="38"/>
      <c r="H69" s="38"/>
      <c r="I69" s="38"/>
      <c r="J69" s="38"/>
    </row>
    <row r="70" spans="1:10" x14ac:dyDescent="0.15">
      <c r="A70" s="38"/>
      <c r="B70" s="38"/>
      <c r="C70" s="38"/>
      <c r="D70" s="38"/>
      <c r="E70" s="48"/>
      <c r="F70" s="38"/>
      <c r="G70" s="38"/>
      <c r="H70" s="38"/>
      <c r="I70" s="38"/>
      <c r="J70" s="38"/>
    </row>
    <row r="71" spans="1:10" x14ac:dyDescent="0.15">
      <c r="A71" s="38"/>
      <c r="B71" s="38"/>
      <c r="C71" s="38"/>
      <c r="D71" s="38"/>
      <c r="E71" s="48"/>
      <c r="F71" s="38"/>
      <c r="G71" s="38"/>
      <c r="H71" s="38"/>
      <c r="I71" s="38"/>
      <c r="J71" s="38"/>
    </row>
    <row r="72" spans="1:10" x14ac:dyDescent="0.15">
      <c r="A72" s="38"/>
      <c r="B72" s="38"/>
      <c r="C72" s="38"/>
      <c r="D72" s="38"/>
      <c r="E72" s="48"/>
      <c r="F72" s="38"/>
      <c r="G72" s="38"/>
      <c r="H72" s="38"/>
      <c r="I72" s="38"/>
      <c r="J72" s="38"/>
    </row>
    <row r="73" spans="1:10" x14ac:dyDescent="0.15">
      <c r="A73" s="38"/>
      <c r="B73" s="38"/>
      <c r="C73" s="38"/>
      <c r="D73" s="38"/>
      <c r="E73" s="48"/>
      <c r="F73" s="38"/>
      <c r="G73" s="38"/>
      <c r="H73" s="38"/>
      <c r="I73" s="38"/>
      <c r="J73" s="38"/>
    </row>
    <row r="74" spans="1:10" x14ac:dyDescent="0.15">
      <c r="A74" s="38"/>
      <c r="B74" s="38"/>
      <c r="C74" s="38"/>
      <c r="D74" s="38"/>
      <c r="E74" s="48"/>
      <c r="F74" s="38"/>
      <c r="G74" s="38"/>
      <c r="H74" s="38"/>
      <c r="I74" s="38"/>
      <c r="J74" s="38"/>
    </row>
    <row r="75" spans="1:10" x14ac:dyDescent="0.15">
      <c r="A75" s="38"/>
      <c r="B75" s="38"/>
      <c r="C75" s="38"/>
      <c r="D75" s="38"/>
      <c r="E75" s="48"/>
      <c r="F75" s="38"/>
      <c r="G75" s="38"/>
      <c r="H75" s="38"/>
      <c r="I75" s="38"/>
      <c r="J75" s="38"/>
    </row>
    <row r="76" spans="1:10" x14ac:dyDescent="0.15">
      <c r="A76" s="38"/>
      <c r="B76" s="38"/>
      <c r="C76" s="38"/>
      <c r="D76" s="38"/>
      <c r="E76" s="48"/>
      <c r="F76" s="38"/>
      <c r="G76" s="38"/>
      <c r="H76" s="38"/>
      <c r="I76" s="38"/>
      <c r="J76" s="38"/>
    </row>
    <row r="77" spans="1:10" x14ac:dyDescent="0.15">
      <c r="A77" s="38"/>
      <c r="B77" s="38"/>
      <c r="C77" s="38"/>
      <c r="D77" s="38"/>
      <c r="E77" s="48"/>
      <c r="F77" s="38"/>
      <c r="G77" s="38"/>
      <c r="H77" s="38"/>
      <c r="I77" s="38"/>
      <c r="J77" s="38"/>
    </row>
    <row r="78" spans="1:10" x14ac:dyDescent="0.15">
      <c r="A78" s="38"/>
      <c r="B78" s="38"/>
      <c r="C78" s="38"/>
      <c r="D78" s="38"/>
      <c r="E78" s="48"/>
      <c r="F78" s="38"/>
      <c r="G78" s="38"/>
      <c r="H78" s="38"/>
      <c r="I78" s="38"/>
      <c r="J78" s="38"/>
    </row>
    <row r="79" spans="1:10" x14ac:dyDescent="0.15">
      <c r="A79" s="38"/>
      <c r="B79" s="38"/>
      <c r="C79" s="38"/>
      <c r="D79" s="38"/>
      <c r="E79" s="48"/>
      <c r="F79" s="38"/>
      <c r="G79" s="38"/>
      <c r="H79" s="38"/>
      <c r="I79" s="38"/>
      <c r="J79" s="38"/>
    </row>
    <row r="80" spans="1:10" x14ac:dyDescent="0.15">
      <c r="A80" s="38"/>
      <c r="B80" s="38"/>
      <c r="C80" s="38"/>
      <c r="D80" s="38"/>
      <c r="E80" s="48"/>
      <c r="F80" s="38"/>
      <c r="G80" s="38"/>
      <c r="H80" s="38"/>
      <c r="I80" s="38"/>
      <c r="J80" s="38"/>
    </row>
    <row r="81" spans="1:10" x14ac:dyDescent="0.15">
      <c r="A81" s="38"/>
      <c r="B81" s="38"/>
      <c r="C81" s="38"/>
      <c r="D81" s="38"/>
      <c r="E81" s="48"/>
      <c r="F81" s="38"/>
      <c r="G81" s="38"/>
      <c r="H81" s="38"/>
      <c r="I81" s="38"/>
      <c r="J81" s="38"/>
    </row>
    <row r="82" spans="1:10" x14ac:dyDescent="0.15">
      <c r="A82" s="38"/>
      <c r="B82" s="38"/>
      <c r="C82" s="38"/>
      <c r="D82" s="38"/>
      <c r="E82" s="48"/>
      <c r="F82" s="38"/>
      <c r="G82" s="38"/>
      <c r="H82" s="38"/>
      <c r="I82" s="38"/>
      <c r="J82" s="38"/>
    </row>
    <row r="83" spans="1:10" x14ac:dyDescent="0.15">
      <c r="A83" s="38"/>
      <c r="B83" s="38"/>
      <c r="C83" s="38"/>
      <c r="D83" s="38"/>
      <c r="E83" s="48"/>
      <c r="F83" s="38"/>
      <c r="G83" s="38"/>
      <c r="H83" s="38"/>
      <c r="I83" s="38"/>
      <c r="J83" s="38"/>
    </row>
    <row r="84" spans="1:10" x14ac:dyDescent="0.15">
      <c r="A84" s="38"/>
      <c r="B84" s="38"/>
      <c r="C84" s="38"/>
      <c r="D84" s="38"/>
      <c r="E84" s="48"/>
      <c r="F84" s="38"/>
      <c r="G84" s="38"/>
      <c r="H84" s="38"/>
      <c r="I84" s="38"/>
      <c r="J84" s="38"/>
    </row>
    <row r="85" spans="1:10" x14ac:dyDescent="0.15">
      <c r="A85" s="38"/>
      <c r="B85" s="38"/>
      <c r="C85" s="38"/>
      <c r="D85" s="38"/>
      <c r="E85" s="48"/>
      <c r="F85" s="38"/>
      <c r="G85" s="38"/>
      <c r="H85" s="38"/>
      <c r="I85" s="38"/>
      <c r="J85" s="38"/>
    </row>
    <row r="86" spans="1:10" x14ac:dyDescent="0.15">
      <c r="A86" s="38"/>
      <c r="B86" s="38"/>
      <c r="C86" s="38"/>
      <c r="D86" s="38"/>
      <c r="E86" s="48"/>
      <c r="F86" s="38"/>
      <c r="G86" s="38"/>
      <c r="H86" s="38"/>
      <c r="I86" s="38"/>
      <c r="J86" s="38"/>
    </row>
    <row r="87" spans="1:10" x14ac:dyDescent="0.15">
      <c r="A87" s="38"/>
      <c r="B87" s="38"/>
      <c r="C87" s="38"/>
      <c r="D87" s="38"/>
      <c r="E87" s="48"/>
      <c r="F87" s="38"/>
      <c r="G87" s="38"/>
      <c r="H87" s="38"/>
      <c r="I87" s="38"/>
      <c r="J87" s="38"/>
    </row>
    <row r="88" spans="1:10" x14ac:dyDescent="0.15">
      <c r="A88" s="38"/>
      <c r="B88" s="38"/>
      <c r="C88" s="38"/>
      <c r="D88" s="38"/>
      <c r="E88" s="48"/>
      <c r="F88" s="38"/>
      <c r="G88" s="38"/>
      <c r="H88" s="38"/>
      <c r="I88" s="38"/>
      <c r="J88" s="38"/>
    </row>
    <row r="89" spans="1:10" x14ac:dyDescent="0.15">
      <c r="A89" s="38"/>
      <c r="B89" s="38"/>
      <c r="C89" s="38"/>
      <c r="D89" s="38"/>
      <c r="E89" s="48"/>
      <c r="F89" s="38"/>
      <c r="G89" s="38"/>
      <c r="H89" s="38"/>
      <c r="I89" s="38"/>
      <c r="J89" s="38"/>
    </row>
    <row r="90" spans="1:10" x14ac:dyDescent="0.15">
      <c r="A90" s="38"/>
      <c r="B90" s="38"/>
      <c r="C90" s="38"/>
      <c r="D90" s="38"/>
      <c r="E90" s="48"/>
      <c r="F90" s="38"/>
      <c r="G90" s="38"/>
      <c r="H90" s="38"/>
      <c r="I90" s="38"/>
      <c r="J90" s="38"/>
    </row>
    <row r="91" spans="1:10" x14ac:dyDescent="0.15">
      <c r="A91" s="38"/>
      <c r="B91" s="38"/>
      <c r="C91" s="38"/>
      <c r="D91" s="38"/>
      <c r="E91" s="48"/>
      <c r="F91" s="38"/>
      <c r="G91" s="38"/>
      <c r="H91" s="38"/>
      <c r="I91" s="38"/>
      <c r="J91" s="38"/>
    </row>
    <row r="92" spans="1:10" x14ac:dyDescent="0.15">
      <c r="A92" s="38"/>
      <c r="B92" s="38"/>
      <c r="C92" s="38"/>
      <c r="D92" s="38"/>
      <c r="E92" s="48"/>
      <c r="F92" s="38"/>
      <c r="G92" s="38"/>
      <c r="H92" s="38"/>
      <c r="I92" s="38"/>
      <c r="J92" s="38"/>
    </row>
    <row r="93" spans="1:10" x14ac:dyDescent="0.15">
      <c r="A93" s="38"/>
      <c r="B93" s="38"/>
      <c r="C93" s="38"/>
      <c r="D93" s="38"/>
      <c r="E93" s="48"/>
      <c r="F93" s="38"/>
      <c r="G93" s="38"/>
      <c r="H93" s="38"/>
      <c r="I93" s="38"/>
      <c r="J93" s="38"/>
    </row>
    <row r="94" spans="1:10" x14ac:dyDescent="0.15">
      <c r="A94" s="38"/>
      <c r="B94" s="38"/>
      <c r="C94" s="38"/>
      <c r="D94" s="38"/>
      <c r="E94" s="48"/>
      <c r="F94" s="38"/>
      <c r="G94" s="38"/>
      <c r="H94" s="38"/>
      <c r="I94" s="38"/>
      <c r="J94" s="38"/>
    </row>
    <row r="95" spans="1:10" x14ac:dyDescent="0.15">
      <c r="A95" s="38"/>
      <c r="B95" s="38"/>
      <c r="C95" s="38"/>
      <c r="D95" s="38"/>
      <c r="E95" s="48"/>
      <c r="F95" s="38"/>
      <c r="G95" s="38"/>
      <c r="H95" s="38"/>
      <c r="I95" s="38"/>
      <c r="J95" s="38"/>
    </row>
    <row r="96" spans="1:10" x14ac:dyDescent="0.15">
      <c r="A96" s="38"/>
      <c r="B96" s="38"/>
      <c r="C96" s="38"/>
      <c r="D96" s="38"/>
      <c r="E96" s="48"/>
      <c r="F96" s="38"/>
      <c r="G96" s="38"/>
      <c r="H96" s="38"/>
      <c r="I96" s="38"/>
      <c r="J96" s="38"/>
    </row>
    <row r="97" spans="1:10" x14ac:dyDescent="0.15">
      <c r="A97" s="38"/>
      <c r="B97" s="38"/>
      <c r="C97" s="38"/>
      <c r="D97" s="38"/>
      <c r="E97" s="48"/>
      <c r="F97" s="38"/>
      <c r="G97" s="38"/>
      <c r="H97" s="38"/>
      <c r="I97" s="38"/>
      <c r="J97" s="38"/>
    </row>
    <row r="98" spans="1:10" x14ac:dyDescent="0.15">
      <c r="A98" s="38"/>
      <c r="B98" s="38"/>
      <c r="C98" s="38"/>
      <c r="D98" s="38"/>
      <c r="E98" s="48"/>
      <c r="F98" s="38"/>
      <c r="G98" s="38"/>
      <c r="H98" s="38"/>
      <c r="I98" s="38"/>
      <c r="J98" s="38"/>
    </row>
    <row r="99" spans="1:10" x14ac:dyDescent="0.15">
      <c r="A99" s="38"/>
      <c r="B99" s="38"/>
      <c r="C99" s="38"/>
      <c r="D99" s="38"/>
      <c r="E99" s="48"/>
      <c r="F99" s="38"/>
      <c r="G99" s="38"/>
      <c r="H99" s="38"/>
      <c r="I99" s="38"/>
      <c r="J99" s="38"/>
    </row>
    <row r="100" spans="1:10" x14ac:dyDescent="0.15">
      <c r="A100" s="38"/>
      <c r="B100" s="38"/>
      <c r="C100" s="38"/>
      <c r="D100" s="38"/>
      <c r="E100" s="48"/>
      <c r="F100" s="38"/>
      <c r="G100" s="38"/>
      <c r="H100" s="38"/>
      <c r="I100" s="38"/>
      <c r="J100" s="38"/>
    </row>
    <row r="101" spans="1:10" x14ac:dyDescent="0.15">
      <c r="A101" s="38"/>
      <c r="B101" s="38"/>
      <c r="C101" s="38"/>
      <c r="D101" s="38"/>
      <c r="E101" s="48"/>
      <c r="F101" s="38"/>
      <c r="G101" s="38"/>
      <c r="H101" s="38"/>
      <c r="I101" s="38"/>
      <c r="J101" s="38"/>
    </row>
    <row r="102" spans="1:10" x14ac:dyDescent="0.15">
      <c r="A102" s="38"/>
      <c r="B102" s="38"/>
      <c r="C102" s="38"/>
      <c r="D102" s="38"/>
      <c r="E102" s="48"/>
      <c r="F102" s="38"/>
      <c r="G102" s="38"/>
      <c r="H102" s="38"/>
      <c r="I102" s="38"/>
      <c r="J102" s="38"/>
    </row>
    <row r="103" spans="1:10" x14ac:dyDescent="0.15">
      <c r="A103" s="38"/>
      <c r="B103" s="38"/>
      <c r="C103" s="38"/>
      <c r="D103" s="38"/>
      <c r="E103" s="48"/>
      <c r="F103" s="38"/>
      <c r="G103" s="38"/>
      <c r="H103" s="38"/>
      <c r="I103" s="38"/>
      <c r="J103" s="38"/>
    </row>
    <row r="104" spans="1:10" x14ac:dyDescent="0.15">
      <c r="A104" s="38"/>
      <c r="B104" s="38"/>
      <c r="C104" s="38"/>
      <c r="D104" s="38"/>
      <c r="E104" s="48"/>
      <c r="F104" s="38"/>
      <c r="G104" s="38"/>
      <c r="H104" s="38"/>
      <c r="I104" s="38"/>
      <c r="J104" s="38"/>
    </row>
    <row r="105" spans="1:10" x14ac:dyDescent="0.15">
      <c r="A105" s="38"/>
      <c r="B105" s="38"/>
      <c r="C105" s="38"/>
      <c r="D105" s="38"/>
      <c r="E105" s="48"/>
      <c r="F105" s="38"/>
      <c r="G105" s="38"/>
      <c r="H105" s="38"/>
      <c r="I105" s="38"/>
      <c r="J105" s="38"/>
    </row>
    <row r="106" spans="1:10" x14ac:dyDescent="0.15">
      <c r="A106" s="38"/>
      <c r="B106" s="38"/>
      <c r="C106" s="38"/>
      <c r="D106" s="38"/>
      <c r="E106" s="48"/>
      <c r="F106" s="38"/>
      <c r="G106" s="38"/>
      <c r="H106" s="38"/>
      <c r="I106" s="38"/>
      <c r="J106" s="38"/>
    </row>
    <row r="107" spans="1:10" x14ac:dyDescent="0.15">
      <c r="A107" s="38"/>
      <c r="B107" s="38"/>
      <c r="C107" s="38"/>
      <c r="D107" s="38"/>
      <c r="E107" s="48"/>
      <c r="F107" s="38"/>
      <c r="G107" s="38"/>
      <c r="H107" s="38"/>
      <c r="I107" s="38"/>
      <c r="J107" s="38"/>
    </row>
    <row r="108" spans="1:10" x14ac:dyDescent="0.15">
      <c r="A108" s="38"/>
      <c r="B108" s="38"/>
      <c r="C108" s="38"/>
      <c r="D108" s="38"/>
      <c r="E108" s="48"/>
      <c r="F108" s="38"/>
      <c r="G108" s="38"/>
      <c r="H108" s="38"/>
      <c r="I108" s="38"/>
      <c r="J108" s="38"/>
    </row>
    <row r="109" spans="1:10" x14ac:dyDescent="0.15">
      <c r="A109" s="38"/>
      <c r="B109" s="38"/>
      <c r="C109" s="38"/>
      <c r="D109" s="38"/>
      <c r="E109" s="48"/>
      <c r="F109" s="38"/>
      <c r="G109" s="38"/>
      <c r="H109" s="38"/>
      <c r="I109" s="38"/>
      <c r="J109" s="38"/>
    </row>
    <row r="110" spans="1:10" x14ac:dyDescent="0.15">
      <c r="A110" s="38"/>
      <c r="B110" s="38"/>
      <c r="C110" s="38"/>
      <c r="D110" s="38"/>
      <c r="E110" s="48"/>
      <c r="F110" s="38"/>
      <c r="G110" s="38"/>
      <c r="H110" s="38"/>
      <c r="I110" s="38"/>
      <c r="J110" s="38"/>
    </row>
    <row r="111" spans="1:10" x14ac:dyDescent="0.15">
      <c r="A111" s="38"/>
      <c r="B111" s="38"/>
      <c r="C111" s="38"/>
      <c r="D111" s="38"/>
      <c r="E111" s="48"/>
      <c r="F111" s="38"/>
      <c r="G111" s="38"/>
      <c r="H111" s="38"/>
      <c r="I111" s="38"/>
      <c r="J111" s="38"/>
    </row>
    <row r="112" spans="1:10" x14ac:dyDescent="0.15">
      <c r="A112" s="38"/>
      <c r="B112" s="38"/>
      <c r="C112" s="38"/>
      <c r="D112" s="38"/>
      <c r="E112" s="48"/>
      <c r="F112" s="38"/>
      <c r="G112" s="38"/>
      <c r="H112" s="38"/>
      <c r="I112" s="38"/>
      <c r="J112" s="38"/>
    </row>
    <row r="113" spans="1:10" x14ac:dyDescent="0.15">
      <c r="A113" s="38"/>
      <c r="B113" s="38"/>
      <c r="C113" s="38"/>
      <c r="D113" s="38"/>
      <c r="E113" s="48"/>
      <c r="F113" s="38"/>
      <c r="G113" s="38"/>
      <c r="H113" s="38"/>
      <c r="I113" s="38"/>
      <c r="J113" s="38"/>
    </row>
    <row r="114" spans="1:10" x14ac:dyDescent="0.15">
      <c r="A114" s="38"/>
      <c r="B114" s="38"/>
      <c r="C114" s="38"/>
      <c r="D114" s="38"/>
      <c r="E114" s="48"/>
      <c r="F114" s="38"/>
      <c r="G114" s="38"/>
      <c r="H114" s="38"/>
      <c r="I114" s="38"/>
      <c r="J114" s="38"/>
    </row>
    <row r="115" spans="1:10" x14ac:dyDescent="0.15">
      <c r="A115" s="38"/>
      <c r="B115" s="38"/>
      <c r="C115" s="38"/>
      <c r="D115" s="38"/>
      <c r="E115" s="48"/>
      <c r="F115" s="38"/>
      <c r="G115" s="38"/>
      <c r="H115" s="38"/>
      <c r="I115" s="38"/>
      <c r="J115" s="38"/>
    </row>
    <row r="116" spans="1:10" x14ac:dyDescent="0.15">
      <c r="A116" s="38"/>
      <c r="B116" s="38"/>
      <c r="C116" s="38"/>
      <c r="D116" s="38"/>
      <c r="E116" s="48"/>
      <c r="F116" s="38"/>
      <c r="G116" s="38"/>
      <c r="H116" s="38"/>
      <c r="I116" s="38"/>
      <c r="J116" s="38"/>
    </row>
    <row r="117" spans="1:10" x14ac:dyDescent="0.15">
      <c r="A117" s="38"/>
      <c r="B117" s="38"/>
      <c r="C117" s="38"/>
      <c r="D117" s="38"/>
      <c r="E117" s="48"/>
      <c r="F117" s="38"/>
      <c r="G117" s="38"/>
      <c r="H117" s="38"/>
      <c r="I117" s="38"/>
      <c r="J117" s="38"/>
    </row>
    <row r="118" spans="1:10" x14ac:dyDescent="0.15">
      <c r="A118" s="38"/>
      <c r="B118" s="38"/>
      <c r="C118" s="38"/>
      <c r="D118" s="38"/>
      <c r="E118" s="48"/>
      <c r="F118" s="38"/>
      <c r="G118" s="38"/>
      <c r="H118" s="38"/>
      <c r="I118" s="38"/>
      <c r="J118" s="38"/>
    </row>
    <row r="119" spans="1:10" x14ac:dyDescent="0.15">
      <c r="A119" s="38"/>
      <c r="B119" s="38"/>
      <c r="C119" s="38"/>
      <c r="D119" s="38"/>
      <c r="E119" s="48"/>
      <c r="F119" s="38"/>
      <c r="G119" s="38"/>
      <c r="H119" s="38"/>
      <c r="I119" s="38"/>
      <c r="J119" s="38"/>
    </row>
    <row r="120" spans="1:10" x14ac:dyDescent="0.15">
      <c r="A120" s="38"/>
      <c r="B120" s="38"/>
      <c r="C120" s="38"/>
      <c r="D120" s="38"/>
      <c r="E120" s="48"/>
      <c r="F120" s="38"/>
      <c r="G120" s="38"/>
      <c r="H120" s="38"/>
      <c r="I120" s="38"/>
      <c r="J120" s="38"/>
    </row>
    <row r="121" spans="1:10" x14ac:dyDescent="0.15">
      <c r="A121" s="38"/>
      <c r="B121" s="38"/>
      <c r="C121" s="38"/>
      <c r="D121" s="38"/>
      <c r="E121" s="48"/>
      <c r="F121" s="38"/>
      <c r="G121" s="38"/>
      <c r="H121" s="38"/>
      <c r="I121" s="38"/>
      <c r="J121" s="38"/>
    </row>
    <row r="122" spans="1:10" x14ac:dyDescent="0.15">
      <c r="A122" s="38"/>
      <c r="B122" s="38"/>
      <c r="C122" s="38"/>
      <c r="D122" s="38"/>
      <c r="E122" s="48"/>
      <c r="F122" s="38"/>
      <c r="G122" s="38"/>
      <c r="H122" s="38"/>
      <c r="I122" s="38"/>
      <c r="J122" s="38"/>
    </row>
    <row r="123" spans="1:10" x14ac:dyDescent="0.15">
      <c r="A123" s="38"/>
      <c r="B123" s="38"/>
      <c r="C123" s="38"/>
      <c r="D123" s="38"/>
      <c r="E123" s="48"/>
      <c r="F123" s="38"/>
      <c r="G123" s="38"/>
      <c r="H123" s="38"/>
      <c r="I123" s="38"/>
      <c r="J123" s="38"/>
    </row>
    <row r="124" spans="1:10" x14ac:dyDescent="0.15">
      <c r="A124" s="38"/>
      <c r="B124" s="38"/>
      <c r="C124" s="38"/>
      <c r="D124" s="38"/>
      <c r="E124" s="48"/>
      <c r="F124" s="38"/>
      <c r="G124" s="38"/>
      <c r="H124" s="38"/>
      <c r="I124" s="38"/>
      <c r="J124" s="38"/>
    </row>
    <row r="125" spans="1:10" x14ac:dyDescent="0.15">
      <c r="A125" s="38"/>
      <c r="B125" s="38"/>
      <c r="C125" s="38"/>
      <c r="D125" s="38"/>
      <c r="E125" s="48"/>
      <c r="F125" s="38"/>
      <c r="G125" s="38"/>
      <c r="H125" s="38"/>
      <c r="I125" s="38"/>
      <c r="J125" s="38"/>
    </row>
    <row r="126" spans="1:10" x14ac:dyDescent="0.15">
      <c r="A126" s="38"/>
      <c r="B126" s="38"/>
      <c r="C126" s="38"/>
      <c r="D126" s="38"/>
      <c r="E126" s="48"/>
      <c r="F126" s="38"/>
      <c r="G126" s="38"/>
      <c r="H126" s="38"/>
      <c r="I126" s="38"/>
      <c r="J126" s="38"/>
    </row>
    <row r="127" spans="1:10" x14ac:dyDescent="0.15">
      <c r="A127" s="38"/>
      <c r="B127" s="38"/>
      <c r="C127" s="38"/>
      <c r="D127" s="38"/>
      <c r="E127" s="48"/>
      <c r="F127" s="38"/>
      <c r="G127" s="38"/>
      <c r="H127" s="38"/>
      <c r="I127" s="38"/>
      <c r="J127" s="38"/>
    </row>
    <row r="128" spans="1:10" x14ac:dyDescent="0.15">
      <c r="A128" s="38"/>
      <c r="B128" s="38"/>
      <c r="C128" s="38"/>
      <c r="D128" s="38"/>
      <c r="E128" s="48"/>
      <c r="F128" s="38"/>
      <c r="G128" s="38"/>
      <c r="H128" s="38"/>
      <c r="I128" s="38"/>
      <c r="J128" s="38"/>
    </row>
    <row r="129" spans="1:10" x14ac:dyDescent="0.15">
      <c r="A129" s="38"/>
      <c r="B129" s="38"/>
      <c r="C129" s="38"/>
      <c r="D129" s="38"/>
      <c r="E129" s="48"/>
      <c r="F129" s="38"/>
      <c r="G129" s="38"/>
      <c r="H129" s="38"/>
      <c r="I129" s="38"/>
      <c r="J129" s="38"/>
    </row>
    <row r="130" spans="1:10" x14ac:dyDescent="0.15">
      <c r="A130" s="38"/>
      <c r="B130" s="38"/>
      <c r="C130" s="38"/>
      <c r="D130" s="38"/>
      <c r="E130" s="48"/>
      <c r="F130" s="38"/>
      <c r="G130" s="38"/>
      <c r="H130" s="38"/>
      <c r="I130" s="38"/>
      <c r="J130" s="38"/>
    </row>
    <row r="131" spans="1:10" x14ac:dyDescent="0.15">
      <c r="A131" s="38"/>
      <c r="B131" s="38"/>
      <c r="C131" s="38"/>
      <c r="D131" s="38"/>
      <c r="E131" s="48"/>
      <c r="F131" s="38"/>
      <c r="G131" s="38"/>
      <c r="H131" s="38"/>
      <c r="I131" s="38"/>
      <c r="J131" s="38"/>
    </row>
    <row r="132" spans="1:10" x14ac:dyDescent="0.15">
      <c r="A132" s="38"/>
      <c r="B132" s="38"/>
      <c r="C132" s="38"/>
      <c r="D132" s="38"/>
      <c r="E132" s="48"/>
      <c r="F132" s="38"/>
      <c r="G132" s="38"/>
      <c r="H132" s="38"/>
      <c r="I132" s="38"/>
      <c r="J132" s="38"/>
    </row>
    <row r="133" spans="1:10" x14ac:dyDescent="0.15">
      <c r="A133" s="38"/>
      <c r="B133" s="38"/>
      <c r="C133" s="38"/>
      <c r="D133" s="38"/>
      <c r="E133" s="48"/>
      <c r="F133" s="38"/>
      <c r="G133" s="38"/>
      <c r="H133" s="38"/>
      <c r="I133" s="38"/>
      <c r="J133" s="38"/>
    </row>
    <row r="134" spans="1:10" x14ac:dyDescent="0.15">
      <c r="A134" s="38"/>
      <c r="B134" s="38"/>
      <c r="C134" s="38"/>
      <c r="D134" s="38"/>
      <c r="E134" s="48"/>
      <c r="F134" s="38"/>
      <c r="G134" s="38"/>
      <c r="H134" s="38"/>
      <c r="I134" s="38"/>
      <c r="J134" s="38"/>
    </row>
    <row r="135" spans="1:10" x14ac:dyDescent="0.15">
      <c r="A135" s="38"/>
      <c r="B135" s="38"/>
      <c r="C135" s="38"/>
      <c r="D135" s="38"/>
      <c r="E135" s="48"/>
      <c r="F135" s="38"/>
      <c r="G135" s="38"/>
      <c r="H135" s="38"/>
      <c r="I135" s="38"/>
      <c r="J135" s="38"/>
    </row>
    <row r="136" spans="1:10" x14ac:dyDescent="0.15">
      <c r="A136" s="38"/>
      <c r="B136" s="38"/>
      <c r="C136" s="38"/>
      <c r="D136" s="38"/>
      <c r="E136" s="48"/>
      <c r="F136" s="38"/>
      <c r="G136" s="38"/>
      <c r="H136" s="38"/>
      <c r="I136" s="38"/>
      <c r="J136" s="38"/>
    </row>
    <row r="137" spans="1:10" x14ac:dyDescent="0.15">
      <c r="A137" s="38"/>
      <c r="B137" s="38"/>
      <c r="C137" s="38"/>
      <c r="D137" s="38"/>
      <c r="E137" s="48"/>
      <c r="F137" s="38"/>
      <c r="G137" s="38"/>
      <c r="H137" s="38"/>
      <c r="I137" s="38"/>
      <c r="J137" s="38"/>
    </row>
    <row r="138" spans="1:10" x14ac:dyDescent="0.15">
      <c r="A138" s="38"/>
      <c r="B138" s="38"/>
      <c r="C138" s="38"/>
      <c r="D138" s="38"/>
      <c r="E138" s="48"/>
      <c r="F138" s="38"/>
      <c r="G138" s="38"/>
      <c r="H138" s="38"/>
      <c r="I138" s="38"/>
      <c r="J138" s="38"/>
    </row>
    <row r="139" spans="1:10" x14ac:dyDescent="0.15">
      <c r="A139" s="38"/>
      <c r="B139" s="38"/>
      <c r="C139" s="38"/>
      <c r="D139" s="38"/>
      <c r="E139" s="48"/>
      <c r="F139" s="38"/>
      <c r="G139" s="38"/>
      <c r="H139" s="38"/>
      <c r="I139" s="38"/>
      <c r="J139" s="38"/>
    </row>
    <row r="140" spans="1:10" x14ac:dyDescent="0.15">
      <c r="A140" s="38"/>
      <c r="B140" s="38"/>
      <c r="C140" s="38"/>
      <c r="D140" s="38"/>
      <c r="E140" s="48"/>
      <c r="F140" s="38"/>
      <c r="G140" s="38"/>
      <c r="H140" s="38"/>
      <c r="I140" s="38"/>
      <c r="J140" s="38"/>
    </row>
    <row r="141" spans="1:10" x14ac:dyDescent="0.15">
      <c r="A141" s="38"/>
      <c r="B141" s="38"/>
      <c r="C141" s="38"/>
      <c r="D141" s="38"/>
      <c r="E141" s="48"/>
      <c r="F141" s="38"/>
      <c r="G141" s="38"/>
      <c r="H141" s="38"/>
      <c r="I141" s="38"/>
      <c r="J141" s="38"/>
    </row>
    <row r="142" spans="1:10" x14ac:dyDescent="0.15">
      <c r="A142" s="38"/>
      <c r="B142" s="38"/>
      <c r="C142" s="38"/>
      <c r="D142" s="38"/>
      <c r="E142" s="48"/>
      <c r="F142" s="38"/>
      <c r="G142" s="38"/>
      <c r="H142" s="38"/>
      <c r="I142" s="38"/>
      <c r="J142" s="38"/>
    </row>
    <row r="143" spans="1:10" x14ac:dyDescent="0.15">
      <c r="A143" s="38"/>
      <c r="B143" s="38"/>
      <c r="C143" s="38"/>
      <c r="D143" s="38"/>
      <c r="E143" s="48"/>
      <c r="F143" s="38"/>
      <c r="G143" s="38"/>
      <c r="H143" s="38"/>
      <c r="I143" s="38"/>
      <c r="J143" s="38"/>
    </row>
    <row r="144" spans="1:10" x14ac:dyDescent="0.15">
      <c r="A144" s="38"/>
      <c r="B144" s="38"/>
      <c r="C144" s="38"/>
      <c r="D144" s="38"/>
      <c r="E144" s="48"/>
      <c r="F144" s="38"/>
      <c r="G144" s="38"/>
      <c r="H144" s="38"/>
      <c r="I144" s="38"/>
      <c r="J144" s="38"/>
    </row>
    <row r="145" spans="1:10" x14ac:dyDescent="0.15">
      <c r="A145" s="38"/>
      <c r="B145" s="38"/>
      <c r="C145" s="38"/>
      <c r="D145" s="38"/>
      <c r="E145" s="48"/>
      <c r="F145" s="38"/>
      <c r="G145" s="38"/>
      <c r="H145" s="38"/>
      <c r="I145" s="38"/>
      <c r="J145" s="38"/>
    </row>
    <row r="146" spans="1:10" x14ac:dyDescent="0.15">
      <c r="A146" s="38"/>
      <c r="B146" s="38"/>
      <c r="C146" s="38"/>
      <c r="D146" s="38"/>
      <c r="E146" s="48"/>
      <c r="F146" s="38"/>
      <c r="G146" s="38"/>
      <c r="H146" s="38"/>
      <c r="I146" s="38"/>
      <c r="J146" s="38"/>
    </row>
    <row r="147" spans="1:10" x14ac:dyDescent="0.15">
      <c r="A147" s="38"/>
      <c r="B147" s="38"/>
      <c r="C147" s="38"/>
      <c r="D147" s="38"/>
      <c r="E147" s="48"/>
      <c r="F147" s="38"/>
      <c r="G147" s="38"/>
      <c r="H147" s="38"/>
      <c r="I147" s="38"/>
      <c r="J147" s="38"/>
    </row>
    <row r="148" spans="1:10" x14ac:dyDescent="0.15">
      <c r="A148" s="38"/>
      <c r="B148" s="38"/>
      <c r="C148" s="38"/>
      <c r="D148" s="38"/>
      <c r="E148" s="48"/>
      <c r="F148" s="38"/>
      <c r="G148" s="38"/>
      <c r="H148" s="38"/>
      <c r="I148" s="38"/>
      <c r="J148" s="38"/>
    </row>
    <row r="149" spans="1:10" x14ac:dyDescent="0.15">
      <c r="A149" s="38"/>
      <c r="B149" s="38"/>
      <c r="C149" s="38"/>
      <c r="D149" s="38"/>
      <c r="E149" s="48"/>
      <c r="F149" s="38"/>
      <c r="G149" s="38"/>
      <c r="H149" s="38"/>
      <c r="I149" s="38"/>
      <c r="J149" s="38"/>
    </row>
    <row r="150" spans="1:10" x14ac:dyDescent="0.15">
      <c r="A150" s="38"/>
      <c r="B150" s="38"/>
      <c r="C150" s="38"/>
      <c r="D150" s="38"/>
      <c r="E150" s="48"/>
      <c r="F150" s="38"/>
      <c r="G150" s="38"/>
      <c r="H150" s="38"/>
      <c r="I150" s="38"/>
      <c r="J150" s="38"/>
    </row>
    <row r="151" spans="1:10" x14ac:dyDescent="0.15">
      <c r="A151" s="38"/>
      <c r="B151" s="38"/>
      <c r="C151" s="38"/>
      <c r="D151" s="38"/>
      <c r="E151" s="48"/>
      <c r="F151" s="38"/>
      <c r="G151" s="38"/>
      <c r="H151" s="38"/>
      <c r="I151" s="38"/>
      <c r="J151" s="38"/>
    </row>
    <row r="152" spans="1:10" x14ac:dyDescent="0.15">
      <c r="A152" s="38"/>
      <c r="B152" s="38"/>
      <c r="C152" s="38"/>
      <c r="D152" s="38"/>
      <c r="E152" s="48"/>
      <c r="F152" s="38"/>
      <c r="G152" s="38"/>
      <c r="H152" s="38"/>
      <c r="I152" s="38"/>
      <c r="J152" s="38"/>
    </row>
    <row r="153" spans="1:10" x14ac:dyDescent="0.15">
      <c r="A153" s="38"/>
      <c r="B153" s="38"/>
      <c r="C153" s="38"/>
      <c r="D153" s="38"/>
      <c r="E153" s="48"/>
      <c r="F153" s="38"/>
      <c r="G153" s="38"/>
      <c r="H153" s="38"/>
      <c r="I153" s="38"/>
      <c r="J153" s="38"/>
    </row>
    <row r="154" spans="1:10" x14ac:dyDescent="0.15">
      <c r="A154" s="38"/>
      <c r="B154" s="38"/>
      <c r="C154" s="38"/>
      <c r="D154" s="38"/>
      <c r="E154" s="48"/>
      <c r="F154" s="38"/>
      <c r="G154" s="38"/>
      <c r="H154" s="38"/>
      <c r="I154" s="38"/>
      <c r="J154" s="38"/>
    </row>
    <row r="155" spans="1:10" x14ac:dyDescent="0.15">
      <c r="A155" s="38"/>
      <c r="B155" s="38"/>
      <c r="C155" s="38"/>
      <c r="D155" s="38"/>
      <c r="E155" s="48"/>
      <c r="F155" s="38"/>
      <c r="G155" s="38"/>
      <c r="H155" s="38"/>
      <c r="I155" s="38"/>
      <c r="J155" s="38"/>
    </row>
    <row r="156" spans="1:10" x14ac:dyDescent="0.15">
      <c r="A156" s="38"/>
      <c r="B156" s="38"/>
      <c r="C156" s="38"/>
      <c r="D156" s="38"/>
      <c r="E156" s="48"/>
      <c r="F156" s="38"/>
      <c r="G156" s="38"/>
      <c r="H156" s="38"/>
      <c r="I156" s="38"/>
      <c r="J156" s="38"/>
    </row>
    <row r="157" spans="1:10" x14ac:dyDescent="0.15">
      <c r="A157" s="38"/>
      <c r="B157" s="38"/>
      <c r="C157" s="38"/>
      <c r="D157" s="38"/>
      <c r="E157" s="48"/>
      <c r="F157" s="38"/>
      <c r="G157" s="38"/>
      <c r="H157" s="38"/>
      <c r="I157" s="38"/>
      <c r="J157" s="38"/>
    </row>
    <row r="158" spans="1:10" x14ac:dyDescent="0.15">
      <c r="A158" s="38"/>
      <c r="B158" s="38"/>
      <c r="C158" s="38"/>
      <c r="D158" s="38"/>
      <c r="E158" s="48"/>
      <c r="F158" s="38"/>
      <c r="G158" s="38"/>
      <c r="H158" s="38"/>
      <c r="I158" s="38"/>
      <c r="J158" s="38"/>
    </row>
    <row r="159" spans="1:10" x14ac:dyDescent="0.15">
      <c r="A159" s="38"/>
      <c r="B159" s="38"/>
      <c r="C159" s="38"/>
      <c r="D159" s="38"/>
      <c r="E159" s="48"/>
      <c r="F159" s="38"/>
      <c r="G159" s="38"/>
      <c r="H159" s="38"/>
      <c r="I159" s="38"/>
      <c r="J159" s="38"/>
    </row>
    <row r="160" spans="1:10" x14ac:dyDescent="0.15">
      <c r="A160" s="38"/>
      <c r="B160" s="38"/>
      <c r="C160" s="38"/>
      <c r="D160" s="38"/>
      <c r="E160" s="48"/>
      <c r="F160" s="38"/>
      <c r="G160" s="38"/>
      <c r="H160" s="38"/>
      <c r="I160" s="38"/>
      <c r="J160" s="38"/>
    </row>
    <row r="161" spans="1:10" x14ac:dyDescent="0.15">
      <c r="A161" s="38"/>
      <c r="B161" s="38"/>
      <c r="C161" s="38"/>
      <c r="D161" s="38"/>
      <c r="E161" s="48"/>
      <c r="F161" s="38"/>
      <c r="G161" s="38"/>
      <c r="H161" s="38"/>
      <c r="I161" s="38"/>
      <c r="J161" s="38"/>
    </row>
    <row r="162" spans="1:10" x14ac:dyDescent="0.15">
      <c r="A162" s="38"/>
      <c r="B162" s="38"/>
      <c r="C162" s="38"/>
      <c r="D162" s="38"/>
      <c r="E162" s="48"/>
      <c r="F162" s="38"/>
      <c r="G162" s="38"/>
      <c r="H162" s="38"/>
      <c r="I162" s="38"/>
      <c r="J162" s="38"/>
    </row>
    <row r="163" spans="1:10" x14ac:dyDescent="0.15">
      <c r="A163" s="38"/>
      <c r="B163" s="38"/>
      <c r="C163" s="38"/>
      <c r="D163" s="38"/>
      <c r="E163" s="48"/>
      <c r="F163" s="38"/>
      <c r="G163" s="38"/>
      <c r="H163" s="38"/>
      <c r="I163" s="38"/>
      <c r="J163" s="38"/>
    </row>
    <row r="164" spans="1:10" x14ac:dyDescent="0.15">
      <c r="A164" s="38"/>
      <c r="B164" s="38"/>
      <c r="C164" s="38"/>
      <c r="D164" s="38"/>
      <c r="E164" s="48"/>
      <c r="F164" s="38"/>
      <c r="G164" s="38"/>
      <c r="H164" s="38"/>
      <c r="I164" s="38"/>
      <c r="J164" s="38"/>
    </row>
    <row r="165" spans="1:10" x14ac:dyDescent="0.15">
      <c r="A165" s="38"/>
      <c r="B165" s="38"/>
      <c r="C165" s="38"/>
      <c r="D165" s="38"/>
      <c r="E165" s="48"/>
      <c r="F165" s="38"/>
      <c r="G165" s="38"/>
      <c r="H165" s="38"/>
      <c r="I165" s="38"/>
      <c r="J165" s="38"/>
    </row>
    <row r="166" spans="1:10" x14ac:dyDescent="0.15">
      <c r="A166" s="38"/>
      <c r="B166" s="38"/>
      <c r="C166" s="38"/>
      <c r="D166" s="38"/>
      <c r="E166" s="48"/>
      <c r="F166" s="38"/>
      <c r="G166" s="38"/>
      <c r="H166" s="38"/>
      <c r="I166" s="38"/>
      <c r="J166" s="38"/>
    </row>
    <row r="167" spans="1:10" x14ac:dyDescent="0.15">
      <c r="A167" s="38"/>
      <c r="B167" s="38"/>
      <c r="C167" s="38"/>
      <c r="D167" s="38"/>
      <c r="E167" s="48"/>
      <c r="F167" s="38"/>
      <c r="G167" s="38"/>
      <c r="H167" s="38"/>
      <c r="I167" s="38"/>
      <c r="J167" s="38"/>
    </row>
    <row r="168" spans="1:10" x14ac:dyDescent="0.15">
      <c r="A168" s="38"/>
      <c r="B168" s="38"/>
      <c r="C168" s="38"/>
      <c r="D168" s="38"/>
      <c r="E168" s="48"/>
      <c r="F168" s="38"/>
      <c r="G168" s="38"/>
      <c r="H168" s="38"/>
      <c r="I168" s="38"/>
      <c r="J168" s="38"/>
    </row>
    <row r="169" spans="1:10" x14ac:dyDescent="0.15">
      <c r="A169" s="38"/>
      <c r="B169" s="38"/>
      <c r="C169" s="38"/>
      <c r="D169" s="38"/>
      <c r="E169" s="48"/>
      <c r="F169" s="38"/>
      <c r="G169" s="38"/>
      <c r="H169" s="38"/>
      <c r="I169" s="38"/>
      <c r="J169" s="38"/>
    </row>
    <row r="170" spans="1:10" x14ac:dyDescent="0.15">
      <c r="A170" s="38"/>
      <c r="B170" s="38"/>
      <c r="C170" s="38"/>
      <c r="D170" s="38"/>
      <c r="E170" s="48"/>
      <c r="F170" s="38"/>
      <c r="G170" s="38"/>
      <c r="H170" s="38"/>
      <c r="I170" s="38"/>
      <c r="J170" s="38"/>
    </row>
    <row r="171" spans="1:10" x14ac:dyDescent="0.15">
      <c r="A171" s="38"/>
      <c r="B171" s="38"/>
      <c r="C171" s="38"/>
      <c r="D171" s="38"/>
      <c r="E171" s="48"/>
      <c r="F171" s="38"/>
      <c r="G171" s="38"/>
      <c r="H171" s="38"/>
      <c r="I171" s="38"/>
      <c r="J171" s="38"/>
    </row>
    <row r="172" spans="1:10" x14ac:dyDescent="0.15">
      <c r="A172" s="38"/>
      <c r="B172" s="38"/>
      <c r="C172" s="38"/>
      <c r="D172" s="38"/>
      <c r="E172" s="48"/>
      <c r="F172" s="38"/>
      <c r="G172" s="38"/>
      <c r="H172" s="38"/>
      <c r="I172" s="38"/>
      <c r="J172" s="38"/>
    </row>
    <row r="173" spans="1:10" x14ac:dyDescent="0.15">
      <c r="A173" s="38"/>
      <c r="B173" s="38"/>
      <c r="C173" s="38"/>
      <c r="D173" s="38"/>
      <c r="E173" s="48"/>
      <c r="F173" s="38"/>
      <c r="G173" s="38"/>
      <c r="H173" s="38"/>
      <c r="I173" s="38"/>
      <c r="J173" s="38"/>
    </row>
    <row r="174" spans="1:10" x14ac:dyDescent="0.15">
      <c r="A174" s="38"/>
      <c r="B174" s="38"/>
      <c r="C174" s="38"/>
      <c r="D174" s="38"/>
      <c r="E174" s="48"/>
      <c r="F174" s="38"/>
      <c r="G174" s="38"/>
      <c r="H174" s="38"/>
      <c r="I174" s="38"/>
      <c r="J174" s="38"/>
    </row>
    <row r="175" spans="1:10" x14ac:dyDescent="0.15">
      <c r="A175" s="38"/>
      <c r="B175" s="38"/>
      <c r="C175" s="38"/>
      <c r="D175" s="38"/>
      <c r="E175" s="48"/>
      <c r="F175" s="38"/>
      <c r="G175" s="38"/>
      <c r="H175" s="38"/>
      <c r="I175" s="38"/>
      <c r="J175" s="38"/>
    </row>
    <row r="176" spans="1:10" x14ac:dyDescent="0.15">
      <c r="A176" s="38"/>
      <c r="B176" s="38"/>
      <c r="C176" s="38"/>
      <c r="D176" s="38"/>
      <c r="E176" s="48"/>
      <c r="F176" s="38"/>
      <c r="G176" s="38"/>
      <c r="H176" s="38"/>
      <c r="I176" s="38"/>
      <c r="J176" s="38"/>
    </row>
    <row r="177" spans="1:10" x14ac:dyDescent="0.15">
      <c r="A177" s="38"/>
      <c r="B177" s="38"/>
      <c r="C177" s="38"/>
      <c r="D177" s="38"/>
      <c r="E177" s="48"/>
      <c r="F177" s="38"/>
      <c r="G177" s="38"/>
      <c r="H177" s="38"/>
      <c r="I177" s="38"/>
      <c r="J177" s="38"/>
    </row>
    <row r="178" spans="1:10" x14ac:dyDescent="0.15">
      <c r="A178" s="38"/>
      <c r="B178" s="38"/>
      <c r="C178" s="38"/>
      <c r="D178" s="38"/>
      <c r="E178" s="48"/>
      <c r="F178" s="38"/>
      <c r="G178" s="38"/>
      <c r="H178" s="38"/>
      <c r="I178" s="38"/>
      <c r="J178" s="38"/>
    </row>
    <row r="179" spans="1:10" x14ac:dyDescent="0.15">
      <c r="A179" s="38"/>
      <c r="B179" s="38"/>
      <c r="C179" s="38"/>
      <c r="D179" s="38"/>
      <c r="E179" s="48"/>
      <c r="F179" s="38"/>
      <c r="G179" s="38"/>
      <c r="H179" s="38"/>
      <c r="I179" s="38"/>
      <c r="J179" s="38"/>
    </row>
    <row r="180" spans="1:10" x14ac:dyDescent="0.15">
      <c r="A180" s="38"/>
      <c r="B180" s="38"/>
      <c r="C180" s="38"/>
      <c r="D180" s="38"/>
      <c r="E180" s="48"/>
      <c r="F180" s="38"/>
      <c r="G180" s="38"/>
      <c r="H180" s="38"/>
      <c r="I180" s="38"/>
      <c r="J180" s="38"/>
    </row>
    <row r="181" spans="1:10" x14ac:dyDescent="0.15">
      <c r="A181" s="38"/>
      <c r="B181" s="38"/>
      <c r="C181" s="38"/>
      <c r="D181" s="38"/>
      <c r="E181" s="48"/>
      <c r="F181" s="38"/>
      <c r="G181" s="38"/>
      <c r="H181" s="38"/>
      <c r="I181" s="38"/>
      <c r="J181" s="38"/>
    </row>
    <row r="182" spans="1:10" x14ac:dyDescent="0.15">
      <c r="A182" s="38"/>
      <c r="B182" s="38"/>
      <c r="C182" s="38"/>
      <c r="D182" s="38"/>
      <c r="E182" s="48"/>
      <c r="F182" s="38"/>
      <c r="G182" s="38"/>
      <c r="H182" s="38"/>
      <c r="I182" s="38"/>
      <c r="J182" s="38"/>
    </row>
    <row r="183" spans="1:10" x14ac:dyDescent="0.15">
      <c r="A183" s="38"/>
      <c r="B183" s="38"/>
      <c r="C183" s="38"/>
      <c r="D183" s="38"/>
      <c r="E183" s="48"/>
      <c r="F183" s="38"/>
      <c r="G183" s="38"/>
      <c r="H183" s="38"/>
      <c r="I183" s="38"/>
      <c r="J183" s="38"/>
    </row>
    <row r="184" spans="1:10" x14ac:dyDescent="0.15">
      <c r="F184" s="38"/>
      <c r="G184" s="38"/>
      <c r="H184" s="38"/>
      <c r="I184" s="38"/>
      <c r="J184" s="38"/>
    </row>
    <row r="185" spans="1:10" x14ac:dyDescent="0.15">
      <c r="F185" s="38"/>
      <c r="G185" s="38"/>
      <c r="H185" s="38"/>
      <c r="I185" s="38"/>
      <c r="J185" s="38"/>
    </row>
    <row r="186" spans="1:10" x14ac:dyDescent="0.15">
      <c r="F186" s="38"/>
      <c r="G186" s="38"/>
      <c r="H186" s="38"/>
      <c r="I186" s="38"/>
      <c r="J186" s="38"/>
    </row>
    <row r="187" spans="1:10" x14ac:dyDescent="0.15">
      <c r="F187" s="38"/>
      <c r="G187" s="38"/>
      <c r="H187" s="38"/>
      <c r="I187" s="38"/>
      <c r="J187" s="38"/>
    </row>
    <row r="188" spans="1:10" x14ac:dyDescent="0.15">
      <c r="F188" s="38"/>
      <c r="G188" s="38"/>
      <c r="H188" s="38"/>
      <c r="I188" s="38"/>
      <c r="J188" s="38"/>
    </row>
    <row r="189" spans="1:10" x14ac:dyDescent="0.15">
      <c r="F189" s="38"/>
      <c r="G189" s="38"/>
      <c r="H189" s="38"/>
      <c r="I189" s="38"/>
      <c r="J189" s="38"/>
    </row>
    <row r="190" spans="1:10" x14ac:dyDescent="0.15">
      <c r="F190" s="38"/>
      <c r="G190" s="38"/>
      <c r="H190" s="38"/>
      <c r="I190" s="38"/>
      <c r="J190" s="38"/>
    </row>
    <row r="191" spans="1:10" x14ac:dyDescent="0.15">
      <c r="F191" s="38"/>
      <c r="G191" s="38"/>
      <c r="H191" s="38"/>
      <c r="I191" s="38"/>
      <c r="J191" s="38"/>
    </row>
    <row r="192" spans="1:10" x14ac:dyDescent="0.15">
      <c r="F192" s="38"/>
      <c r="G192" s="38"/>
      <c r="H192" s="38"/>
      <c r="I192" s="38"/>
      <c r="J192" s="38"/>
    </row>
    <row r="193" spans="6:10" x14ac:dyDescent="0.15">
      <c r="F193" s="38"/>
      <c r="G193" s="38"/>
      <c r="H193" s="38"/>
      <c r="I193" s="38"/>
      <c r="J193" s="38"/>
    </row>
    <row r="194" spans="6:10" x14ac:dyDescent="0.15">
      <c r="F194" s="38"/>
      <c r="G194" s="38"/>
      <c r="H194" s="38"/>
      <c r="I194" s="38"/>
      <c r="J194" s="38"/>
    </row>
    <row r="195" spans="6:10" x14ac:dyDescent="0.15">
      <c r="F195" s="38"/>
      <c r="G195" s="38"/>
      <c r="H195" s="38"/>
      <c r="I195" s="38"/>
      <c r="J195" s="38"/>
    </row>
    <row r="196" spans="6:10" x14ac:dyDescent="0.15">
      <c r="F196" s="38"/>
      <c r="G196" s="38"/>
      <c r="H196" s="38"/>
      <c r="I196" s="38"/>
      <c r="J196" s="38"/>
    </row>
    <row r="197" spans="6:10" x14ac:dyDescent="0.15">
      <c r="F197" s="38"/>
      <c r="G197" s="38"/>
      <c r="H197" s="38"/>
      <c r="I197" s="38"/>
      <c r="J197" s="38"/>
    </row>
    <row r="198" spans="6:10" x14ac:dyDescent="0.15">
      <c r="F198" s="38"/>
      <c r="G198" s="38"/>
      <c r="H198" s="38"/>
      <c r="I198" s="38"/>
      <c r="J198" s="38"/>
    </row>
    <row r="199" spans="6:10" x14ac:dyDescent="0.15">
      <c r="F199" s="38"/>
      <c r="G199" s="38"/>
      <c r="H199" s="38"/>
      <c r="I199" s="38"/>
      <c r="J199" s="38"/>
    </row>
    <row r="200" spans="6:10" x14ac:dyDescent="0.15">
      <c r="F200" s="38"/>
      <c r="G200" s="38"/>
      <c r="H200" s="38"/>
      <c r="I200" s="38"/>
      <c r="J200" s="38"/>
    </row>
    <row r="201" spans="6:10" x14ac:dyDescent="0.15">
      <c r="F201" s="38"/>
      <c r="G201" s="38"/>
      <c r="H201" s="38"/>
      <c r="I201" s="38"/>
      <c r="J201" s="38"/>
    </row>
    <row r="202" spans="6:10" x14ac:dyDescent="0.15">
      <c r="F202" s="38"/>
      <c r="G202" s="38"/>
      <c r="H202" s="38"/>
      <c r="I202" s="38"/>
      <c r="J202" s="38"/>
    </row>
    <row r="203" spans="6:10" x14ac:dyDescent="0.15">
      <c r="F203" s="38"/>
      <c r="G203" s="38"/>
      <c r="H203" s="38"/>
      <c r="I203" s="38"/>
      <c r="J203" s="38"/>
    </row>
    <row r="204" spans="6:10" x14ac:dyDescent="0.15">
      <c r="F204" s="38"/>
      <c r="G204" s="38"/>
      <c r="H204" s="38"/>
      <c r="I204" s="38"/>
      <c r="J204" s="38"/>
    </row>
    <row r="205" spans="6:10" x14ac:dyDescent="0.15">
      <c r="F205" s="38"/>
      <c r="G205" s="38"/>
      <c r="H205" s="38"/>
      <c r="I205" s="38"/>
      <c r="J205" s="38"/>
    </row>
    <row r="206" spans="6:10" x14ac:dyDescent="0.15">
      <c r="F206" s="38"/>
      <c r="G206" s="38"/>
      <c r="H206" s="38"/>
      <c r="I206" s="38"/>
      <c r="J206" s="38"/>
    </row>
    <row r="207" spans="6:10" x14ac:dyDescent="0.15">
      <c r="F207" s="38"/>
      <c r="G207" s="38"/>
      <c r="H207" s="38"/>
      <c r="I207" s="38"/>
      <c r="J207" s="38"/>
    </row>
    <row r="208" spans="6:10" x14ac:dyDescent="0.15">
      <c r="F208" s="38"/>
      <c r="G208" s="38"/>
      <c r="H208" s="38"/>
      <c r="I208" s="38"/>
      <c r="J208" s="38"/>
    </row>
    <row r="209" spans="6:10" x14ac:dyDescent="0.15">
      <c r="F209" s="38"/>
      <c r="G209" s="38"/>
      <c r="H209" s="38"/>
      <c r="I209" s="38"/>
      <c r="J209" s="38"/>
    </row>
    <row r="210" spans="6:10" x14ac:dyDescent="0.15">
      <c r="F210" s="38"/>
      <c r="G210" s="38"/>
      <c r="H210" s="38"/>
      <c r="I210" s="38"/>
      <c r="J210" s="38"/>
    </row>
    <row r="211" spans="6:10" x14ac:dyDescent="0.15">
      <c r="F211" s="38"/>
      <c r="G211" s="38"/>
      <c r="H211" s="38"/>
      <c r="I211" s="38"/>
      <c r="J211" s="38"/>
    </row>
    <row r="212" spans="6:10" x14ac:dyDescent="0.15">
      <c r="F212" s="38"/>
      <c r="G212" s="38"/>
      <c r="H212" s="38"/>
      <c r="I212" s="38"/>
      <c r="J212" s="38"/>
    </row>
    <row r="213" spans="6:10" x14ac:dyDescent="0.15">
      <c r="F213" s="38"/>
      <c r="G213" s="38"/>
      <c r="H213" s="38"/>
      <c r="I213" s="38"/>
      <c r="J213" s="38"/>
    </row>
    <row r="214" spans="6:10" x14ac:dyDescent="0.15">
      <c r="F214" s="38"/>
      <c r="G214" s="38"/>
      <c r="H214" s="38"/>
      <c r="I214" s="38"/>
      <c r="J214" s="38"/>
    </row>
    <row r="215" spans="6:10" x14ac:dyDescent="0.15">
      <c r="F215" s="38"/>
      <c r="G215" s="38"/>
      <c r="H215" s="38"/>
      <c r="I215" s="38"/>
      <c r="J215" s="38"/>
    </row>
    <row r="216" spans="6:10" x14ac:dyDescent="0.15">
      <c r="F216" s="38"/>
      <c r="G216" s="38"/>
      <c r="H216" s="38"/>
      <c r="I216" s="38"/>
      <c r="J216" s="38"/>
    </row>
    <row r="217" spans="6:10" x14ac:dyDescent="0.15">
      <c r="F217" s="38"/>
      <c r="G217" s="38"/>
      <c r="H217" s="38"/>
      <c r="I217" s="38"/>
      <c r="J217" s="38"/>
    </row>
    <row r="218" spans="6:10" x14ac:dyDescent="0.15">
      <c r="F218" s="38"/>
      <c r="G218" s="38"/>
      <c r="H218" s="38"/>
      <c r="I218" s="38"/>
      <c r="J218" s="38"/>
    </row>
    <row r="219" spans="6:10" x14ac:dyDescent="0.15">
      <c r="F219" s="38"/>
      <c r="G219" s="38"/>
      <c r="H219" s="38"/>
      <c r="I219" s="38"/>
      <c r="J219" s="38"/>
    </row>
    <row r="220" spans="6:10" x14ac:dyDescent="0.15">
      <c r="F220" s="38"/>
      <c r="G220" s="38"/>
      <c r="H220" s="38"/>
      <c r="I220" s="38"/>
      <c r="J220" s="38"/>
    </row>
    <row r="221" spans="6:10" x14ac:dyDescent="0.15">
      <c r="F221" s="38"/>
      <c r="G221" s="38"/>
      <c r="H221" s="38"/>
      <c r="I221" s="38"/>
      <c r="J221" s="38"/>
    </row>
    <row r="222" spans="6:10" x14ac:dyDescent="0.15">
      <c r="F222" s="38"/>
      <c r="G222" s="38"/>
      <c r="H222" s="38"/>
      <c r="I222" s="38"/>
      <c r="J222" s="38"/>
    </row>
    <row r="223" spans="6:10" x14ac:dyDescent="0.15">
      <c r="F223" s="38"/>
      <c r="G223" s="38"/>
      <c r="H223" s="38"/>
      <c r="I223" s="38"/>
      <c r="J223" s="38"/>
    </row>
    <row r="224" spans="6:10" x14ac:dyDescent="0.15">
      <c r="F224" s="38"/>
      <c r="G224" s="38"/>
      <c r="H224" s="38"/>
      <c r="I224" s="38"/>
      <c r="J224" s="38"/>
    </row>
    <row r="225" spans="6:10" x14ac:dyDescent="0.15">
      <c r="F225" s="38"/>
      <c r="G225" s="38"/>
      <c r="H225" s="38"/>
      <c r="I225" s="38"/>
      <c r="J225" s="38"/>
    </row>
    <row r="226" spans="6:10" x14ac:dyDescent="0.15">
      <c r="F226" s="38"/>
      <c r="G226" s="38"/>
      <c r="H226" s="38"/>
      <c r="I226" s="38"/>
      <c r="J226" s="38"/>
    </row>
    <row r="227" spans="6:10" x14ac:dyDescent="0.15">
      <c r="F227" s="38"/>
      <c r="G227" s="38"/>
      <c r="H227" s="38"/>
      <c r="I227" s="38"/>
      <c r="J227" s="38"/>
    </row>
    <row r="228" spans="6:10" x14ac:dyDescent="0.15">
      <c r="F228" s="38"/>
      <c r="G228" s="38"/>
      <c r="H228" s="38"/>
      <c r="I228" s="38"/>
      <c r="J228" s="38"/>
    </row>
    <row r="229" spans="6:10" x14ac:dyDescent="0.15">
      <c r="F229" s="38"/>
      <c r="G229" s="38"/>
      <c r="H229" s="38"/>
      <c r="I229" s="38"/>
      <c r="J229" s="38"/>
    </row>
    <row r="230" spans="6:10" x14ac:dyDescent="0.15">
      <c r="F230" s="38"/>
      <c r="G230" s="38"/>
      <c r="H230" s="38"/>
      <c r="I230" s="38"/>
      <c r="J230" s="38"/>
    </row>
    <row r="231" spans="6:10" x14ac:dyDescent="0.15">
      <c r="F231" s="38"/>
      <c r="G231" s="38"/>
      <c r="H231" s="38"/>
      <c r="I231" s="38"/>
      <c r="J231" s="38"/>
    </row>
    <row r="232" spans="6:10" x14ac:dyDescent="0.15">
      <c r="F232" s="38"/>
      <c r="G232" s="38"/>
      <c r="H232" s="38"/>
      <c r="I232" s="38"/>
      <c r="J232" s="38"/>
    </row>
    <row r="233" spans="6:10" x14ac:dyDescent="0.15">
      <c r="F233" s="38"/>
      <c r="G233" s="38"/>
      <c r="H233" s="38"/>
      <c r="I233" s="38"/>
      <c r="J233" s="38"/>
    </row>
    <row r="234" spans="6:10" x14ac:dyDescent="0.15">
      <c r="F234" s="38"/>
      <c r="G234" s="38"/>
      <c r="H234" s="38"/>
      <c r="I234" s="38"/>
      <c r="J234" s="38"/>
    </row>
    <row r="235" spans="6:10" x14ac:dyDescent="0.15">
      <c r="F235" s="38"/>
      <c r="G235" s="38"/>
      <c r="H235" s="38"/>
      <c r="I235" s="38"/>
      <c r="J235" s="38"/>
    </row>
    <row r="236" spans="6:10" x14ac:dyDescent="0.15">
      <c r="F236" s="38"/>
      <c r="G236" s="38"/>
      <c r="H236" s="38"/>
      <c r="I236" s="38"/>
      <c r="J236" s="38"/>
    </row>
    <row r="237" spans="6:10" x14ac:dyDescent="0.15">
      <c r="F237" s="38"/>
      <c r="G237" s="38"/>
      <c r="H237" s="38"/>
      <c r="I237" s="38"/>
      <c r="J237" s="38"/>
    </row>
    <row r="238" spans="6:10" x14ac:dyDescent="0.15">
      <c r="F238" s="38"/>
      <c r="G238" s="38"/>
      <c r="H238" s="38"/>
      <c r="I238" s="38"/>
      <c r="J238" s="38"/>
    </row>
    <row r="239" spans="6:10" x14ac:dyDescent="0.15">
      <c r="F239" s="38"/>
      <c r="G239" s="38"/>
      <c r="H239" s="38"/>
      <c r="I239" s="38"/>
      <c r="J239" s="38"/>
    </row>
    <row r="240" spans="6:10" x14ac:dyDescent="0.15">
      <c r="F240" s="38"/>
      <c r="G240" s="38"/>
      <c r="H240" s="38"/>
      <c r="I240" s="38"/>
      <c r="J240" s="38"/>
    </row>
    <row r="241" spans="6:10" x14ac:dyDescent="0.15">
      <c r="F241" s="38"/>
      <c r="G241" s="38"/>
      <c r="H241" s="38"/>
      <c r="I241" s="38"/>
      <c r="J241" s="38"/>
    </row>
    <row r="242" spans="6:10" x14ac:dyDescent="0.15">
      <c r="F242" s="38"/>
      <c r="G242" s="38"/>
      <c r="H242" s="38"/>
      <c r="I242" s="38"/>
      <c r="J242" s="38"/>
    </row>
    <row r="243" spans="6:10" x14ac:dyDescent="0.15">
      <c r="F243" s="38"/>
      <c r="G243" s="38"/>
      <c r="H243" s="38"/>
      <c r="I243" s="38"/>
      <c r="J243" s="38"/>
    </row>
    <row r="244" spans="6:10" x14ac:dyDescent="0.15">
      <c r="F244" s="38"/>
      <c r="G244" s="38"/>
      <c r="H244" s="38"/>
      <c r="I244" s="38"/>
      <c r="J244" s="38"/>
    </row>
    <row r="245" spans="6:10" x14ac:dyDescent="0.15">
      <c r="F245" s="38"/>
      <c r="G245" s="38"/>
      <c r="H245" s="38"/>
      <c r="I245" s="38"/>
      <c r="J245" s="38"/>
    </row>
    <row r="246" spans="6:10" x14ac:dyDescent="0.15">
      <c r="F246" s="38"/>
      <c r="G246" s="38"/>
      <c r="H246" s="38"/>
      <c r="I246" s="38"/>
      <c r="J246" s="38"/>
    </row>
    <row r="247" spans="6:10" x14ac:dyDescent="0.15">
      <c r="F247" s="38"/>
      <c r="G247" s="38"/>
      <c r="H247" s="38"/>
      <c r="I247" s="38"/>
      <c r="J247" s="38"/>
    </row>
    <row r="248" spans="6:10" x14ac:dyDescent="0.15">
      <c r="F248" s="38"/>
      <c r="G248" s="38"/>
      <c r="H248" s="38"/>
      <c r="I248" s="38"/>
      <c r="J248" s="38"/>
    </row>
    <row r="249" spans="6:10" x14ac:dyDescent="0.15">
      <c r="F249" s="38"/>
      <c r="G249" s="38"/>
      <c r="H249" s="38"/>
      <c r="I249" s="38"/>
      <c r="J249" s="38"/>
    </row>
    <row r="250" spans="6:10" x14ac:dyDescent="0.15">
      <c r="F250" s="38"/>
      <c r="G250" s="38"/>
      <c r="H250" s="38"/>
      <c r="I250" s="38"/>
      <c r="J250" s="38"/>
    </row>
    <row r="251" spans="6:10" x14ac:dyDescent="0.15">
      <c r="F251" s="38"/>
      <c r="G251" s="38"/>
      <c r="H251" s="38"/>
      <c r="I251" s="38"/>
      <c r="J251" s="38"/>
    </row>
  </sheetData>
  <sheetProtection password="CDBE" sheet="1" objects="1" scenarios="1"/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1.5703125" defaultRowHeight="15" customHeight="1" x14ac:dyDescent="0.2"/>
  <cols>
    <col min="1" max="2" width="11.5703125" style="1" customWidth="1"/>
    <col min="3" max="3" width="12.7109375" style="1" customWidth="1"/>
    <col min="4" max="4" width="11.5703125" style="1" customWidth="1"/>
    <col min="5" max="5" width="12.7109375" style="1" customWidth="1"/>
    <col min="6" max="6" width="11.5703125" style="1" customWidth="1"/>
  </cols>
  <sheetData>
    <row r="1" spans="1:7" ht="15" customHeight="1" x14ac:dyDescent="0.2">
      <c r="A1" s="7"/>
    </row>
    <row r="3" spans="1:7" ht="15" customHeight="1" x14ac:dyDescent="0.2">
      <c r="A3" s="4"/>
      <c r="B3" s="2"/>
      <c r="C3" s="6"/>
      <c r="D3" s="3"/>
      <c r="E3" s="2"/>
      <c r="F3" s="6"/>
      <c r="G3" s="5"/>
    </row>
    <row r="4" spans="1:7" ht="15" customHeight="1" x14ac:dyDescent="0.2">
      <c r="B4" s="2"/>
      <c r="C4" s="6"/>
      <c r="D4" s="3"/>
    </row>
    <row r="5" spans="1:7" ht="15" customHeight="1" x14ac:dyDescent="0.2">
      <c r="B5" s="2"/>
      <c r="C5" s="6"/>
      <c r="D5" s="3"/>
    </row>
    <row r="7" spans="1:7" ht="15" customHeight="1" x14ac:dyDescent="0.2">
      <c r="A7"/>
      <c r="B7"/>
      <c r="C7"/>
      <c r="D7"/>
      <c r="E7"/>
      <c r="F7"/>
    </row>
    <row r="8" spans="1:7" ht="15" customHeight="1" x14ac:dyDescent="0.2">
      <c r="A8"/>
      <c r="B8"/>
      <c r="C8"/>
      <c r="D8"/>
      <c r="E8"/>
      <c r="F8"/>
    </row>
    <row r="9" spans="1:7" ht="15" customHeight="1" x14ac:dyDescent="0.2">
      <c r="A9"/>
      <c r="B9"/>
      <c r="C9"/>
      <c r="D9"/>
      <c r="E9"/>
      <c r="F9"/>
    </row>
    <row r="10" spans="1:7" ht="15" customHeight="1" x14ac:dyDescent="0.2">
      <c r="A10"/>
      <c r="B10"/>
      <c r="C10"/>
      <c r="D10"/>
      <c r="E10"/>
      <c r="F10"/>
    </row>
    <row r="11" spans="1:7" ht="15" customHeight="1" x14ac:dyDescent="0.2">
      <c r="A11"/>
      <c r="B11"/>
      <c r="C11"/>
      <c r="D11"/>
      <c r="E11"/>
      <c r="F11"/>
    </row>
    <row r="12" spans="1:7" ht="15" customHeight="1" x14ac:dyDescent="0.2">
      <c r="A12"/>
      <c r="B12"/>
      <c r="C12"/>
      <c r="D12"/>
      <c r="E12"/>
      <c r="F12"/>
    </row>
    <row r="13" spans="1:7" ht="15" customHeight="1" x14ac:dyDescent="0.2">
      <c r="A13"/>
      <c r="B13"/>
      <c r="C13"/>
      <c r="D13"/>
      <c r="E13"/>
      <c r="F13"/>
    </row>
    <row r="14" spans="1:7" ht="15" customHeight="1" x14ac:dyDescent="0.2">
      <c r="A14"/>
      <c r="B14"/>
      <c r="C14"/>
      <c r="D14"/>
      <c r="E14"/>
      <c r="F14"/>
    </row>
    <row r="15" spans="1:7" ht="15" customHeight="1" x14ac:dyDescent="0.2">
      <c r="A15"/>
      <c r="B15"/>
      <c r="C15"/>
      <c r="D15"/>
      <c r="E15"/>
      <c r="F15"/>
    </row>
    <row r="16" spans="1:7" ht="15" customHeight="1" x14ac:dyDescent="0.2">
      <c r="A16"/>
      <c r="B16"/>
      <c r="C16"/>
      <c r="D16"/>
      <c r="E16"/>
      <c r="F16"/>
    </row>
    <row r="17" spans="1:6" ht="15" customHeight="1" x14ac:dyDescent="0.2">
      <c r="A17"/>
      <c r="B17"/>
      <c r="C17"/>
      <c r="D17"/>
      <c r="E17"/>
      <c r="F17"/>
    </row>
    <row r="18" spans="1:6" ht="15" customHeight="1" x14ac:dyDescent="0.2">
      <c r="A18"/>
      <c r="B18"/>
      <c r="C18"/>
      <c r="D18"/>
      <c r="E18"/>
      <c r="F18"/>
    </row>
    <row r="19" spans="1:6" ht="15" customHeight="1" x14ac:dyDescent="0.2">
      <c r="A19"/>
      <c r="B19"/>
      <c r="C19"/>
      <c r="D19"/>
      <c r="E19"/>
      <c r="F19"/>
    </row>
    <row r="20" spans="1:6" ht="15" customHeight="1" x14ac:dyDescent="0.2">
      <c r="A20"/>
      <c r="B20"/>
      <c r="C20"/>
      <c r="D20"/>
      <c r="E20"/>
      <c r="F20"/>
    </row>
    <row r="21" spans="1:6" ht="15" customHeight="1" x14ac:dyDescent="0.2">
      <c r="A21"/>
      <c r="B21"/>
      <c r="C21"/>
      <c r="D21"/>
      <c r="E21"/>
      <c r="F21"/>
    </row>
    <row r="22" spans="1:6" ht="15" customHeight="1" x14ac:dyDescent="0.2">
      <c r="A22"/>
      <c r="B22"/>
      <c r="C22"/>
      <c r="D22"/>
      <c r="E22"/>
      <c r="F22"/>
    </row>
    <row r="23" spans="1:6" ht="15" customHeight="1" x14ac:dyDescent="0.2">
      <c r="A23"/>
      <c r="B23"/>
      <c r="C23"/>
      <c r="D23"/>
      <c r="E23"/>
      <c r="F23"/>
    </row>
    <row r="24" spans="1:6" ht="15" customHeight="1" x14ac:dyDescent="0.2">
      <c r="A24"/>
      <c r="B24"/>
      <c r="C24"/>
      <c r="D24"/>
      <c r="E24"/>
      <c r="F24"/>
    </row>
    <row r="25" spans="1:6" ht="15" customHeight="1" x14ac:dyDescent="0.2">
      <c r="A25"/>
      <c r="B25"/>
      <c r="C25"/>
      <c r="D25"/>
      <c r="E25"/>
      <c r="F25"/>
    </row>
    <row r="26" spans="1:6" ht="15" customHeight="1" x14ac:dyDescent="0.2">
      <c r="A26"/>
      <c r="B26"/>
      <c r="C26"/>
      <c r="D26"/>
      <c r="E26"/>
      <c r="F26"/>
    </row>
    <row r="27" spans="1:6" ht="15" customHeight="1" x14ac:dyDescent="0.2">
      <c r="A27"/>
      <c r="B27"/>
      <c r="C27"/>
      <c r="D27"/>
      <c r="E27"/>
      <c r="F27"/>
    </row>
    <row r="28" spans="1:6" ht="15" customHeight="1" x14ac:dyDescent="0.2">
      <c r="A28"/>
      <c r="B28"/>
      <c r="C28"/>
      <c r="D28"/>
      <c r="E28"/>
      <c r="F28"/>
    </row>
    <row r="29" spans="1:6" ht="15" customHeight="1" x14ac:dyDescent="0.2">
      <c r="A29"/>
      <c r="B29"/>
      <c r="C29"/>
      <c r="D29"/>
      <c r="E29"/>
      <c r="F29"/>
    </row>
    <row r="30" spans="1:6" ht="15" customHeight="1" x14ac:dyDescent="0.2">
      <c r="A30"/>
      <c r="B30"/>
      <c r="C30"/>
      <c r="D30"/>
      <c r="E30"/>
      <c r="F30"/>
    </row>
    <row r="31" spans="1:6" ht="15" customHeight="1" x14ac:dyDescent="0.2">
      <c r="A31"/>
      <c r="B31"/>
      <c r="C31"/>
      <c r="D31"/>
      <c r="E31"/>
      <c r="F31"/>
    </row>
    <row r="32" spans="1:6" ht="15" customHeight="1" x14ac:dyDescent="0.2">
      <c r="A32"/>
      <c r="B32"/>
      <c r="C32"/>
      <c r="D32"/>
      <c r="E32"/>
      <c r="F32"/>
    </row>
    <row r="33" spans="1:6" ht="15" customHeight="1" x14ac:dyDescent="0.2">
      <c r="A33"/>
      <c r="B33"/>
      <c r="C33"/>
      <c r="D33"/>
      <c r="E33"/>
      <c r="F33"/>
    </row>
    <row r="34" spans="1:6" ht="15" customHeight="1" x14ac:dyDescent="0.2">
      <c r="A34"/>
      <c r="B34"/>
      <c r="C34"/>
      <c r="D34"/>
      <c r="E34"/>
      <c r="F34"/>
    </row>
    <row r="35" spans="1:6" ht="15" customHeight="1" x14ac:dyDescent="0.2">
      <c r="A35"/>
      <c r="B35"/>
      <c r="C35"/>
      <c r="D35"/>
      <c r="E35"/>
      <c r="F35"/>
    </row>
  </sheetData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3</vt:i4>
      </vt:variant>
    </vt:vector>
  </HeadingPairs>
  <TitlesOfParts>
    <vt:vector size="7" baseType="lpstr">
      <vt:lpstr>Delta Laserline</vt:lpstr>
      <vt:lpstr>DELTA Twin</vt:lpstr>
      <vt:lpstr>DELTA Bench &amp; Bar</vt:lpstr>
      <vt:lpstr>zzz</vt:lpstr>
      <vt:lpstr>'DELTA Bench &amp; Bar'!Utskriftsområde</vt:lpstr>
      <vt:lpstr>'Delta Laserline'!Utskriftsområde</vt:lpstr>
      <vt:lpstr>'DELTA Twin'!Utskriftsområde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Office-användare</cp:lastModifiedBy>
  <cp:lastPrinted>2003-10-27T06:42:20Z</cp:lastPrinted>
  <dcterms:created xsi:type="dcterms:W3CDTF">2002-04-22T11:42:46Z</dcterms:created>
  <dcterms:modified xsi:type="dcterms:W3CDTF">2020-09-21T13:42:34Z</dcterms:modified>
  <cp:category/>
</cp:coreProperties>
</file>