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Tommy/Downloads/"/>
    </mc:Choice>
  </mc:AlternateContent>
  <xr:revisionPtr revIDLastSave="0" documentId="8_{1CF8F33C-8337-8C45-9E4B-5E4A5A04AA0D}" xr6:coauthVersionLast="45" xr6:coauthVersionMax="45" xr10:uidLastSave="{00000000-0000-0000-0000-000000000000}"/>
  <bookViews>
    <workbookView xWindow="8900" yWindow="460" windowWidth="32280" windowHeight="21100" xr2:uid="{00000000-000D-0000-FFFF-FFFF00000000}"/>
  </bookViews>
  <sheets>
    <sheet name="Verticals" sheetId="1" r:id="rId1"/>
    <sheet name="Purmo Hygiene" sheetId="2" state="hidden" r:id="rId2"/>
    <sheet name="Purmo Planora" sheetId="3" state="hidden" r:id="rId3"/>
  </sheets>
  <calcPr calcId="191029" iterate="1" iterateCount="1" iterateDelta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" l="1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H4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F4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27" i="1"/>
  <c r="E27" i="1"/>
  <c r="G27" i="1"/>
  <c r="C28" i="1"/>
  <c r="E28" i="1"/>
  <c r="G28" i="1"/>
  <c r="C29" i="1"/>
  <c r="E29" i="1"/>
  <c r="G29" i="1"/>
  <c r="C30" i="1"/>
  <c r="E30" i="1"/>
  <c r="G30" i="1"/>
</calcChain>
</file>

<file path=xl/sharedStrings.xml><?xml version="1.0" encoding="utf-8"?>
<sst xmlns="http://schemas.openxmlformats.org/spreadsheetml/2006/main" count="62" uniqueCount="30">
  <si>
    <t>tm=</t>
  </si>
  <si>
    <t>tp=</t>
  </si>
  <si>
    <t>th=</t>
  </si>
  <si>
    <t>dT=</t>
  </si>
  <si>
    <t>oC</t>
  </si>
  <si>
    <t>K</t>
  </si>
  <si>
    <t>Korkeus, mm</t>
  </si>
  <si>
    <t>Tyyppi</t>
  </si>
  <si>
    <t>Pituus, mm</t>
  </si>
  <si>
    <t>Exponentti n</t>
  </si>
  <si>
    <t>RAL Reg. Nr.:</t>
  </si>
  <si>
    <t>260207 MII</t>
  </si>
  <si>
    <t>Purmo Hygiene Tehot</t>
  </si>
  <si>
    <t>Purmo Planora Tehot</t>
  </si>
  <si>
    <t>Normiteho, W/m</t>
  </si>
  <si>
    <t>VR 20</t>
  </si>
  <si>
    <t>VR 21</t>
  </si>
  <si>
    <t>VR 22</t>
  </si>
  <si>
    <t>Type</t>
  </si>
  <si>
    <t>Height, mm</t>
  </si>
  <si>
    <t>Norm output, W/m</t>
  </si>
  <si>
    <t>Exponent, n</t>
  </si>
  <si>
    <t>Length, mm</t>
  </si>
  <si>
    <r>
      <t>t</t>
    </r>
    <r>
      <rPr>
        <vertAlign val="subscript"/>
        <sz val="12"/>
        <rFont val="Verdana"/>
        <family val="2"/>
      </rPr>
      <t>flow</t>
    </r>
  </si>
  <si>
    <r>
      <t>t</t>
    </r>
    <r>
      <rPr>
        <vertAlign val="subscript"/>
        <sz val="12"/>
        <rFont val="Verdana"/>
        <family val="2"/>
      </rPr>
      <t>rtn</t>
    </r>
  </si>
  <si>
    <r>
      <t>t</t>
    </r>
    <r>
      <rPr>
        <vertAlign val="subscript"/>
        <sz val="12"/>
        <rFont val="Verdana"/>
        <family val="2"/>
      </rPr>
      <t>room</t>
    </r>
  </si>
  <si>
    <r>
      <t>dT</t>
    </r>
    <r>
      <rPr>
        <vertAlign val="subscript"/>
        <sz val="12"/>
        <rFont val="Verdana"/>
        <family val="2"/>
      </rPr>
      <t>ln</t>
    </r>
  </si>
  <si>
    <t>PURMO VERTICAL VR Heat Output, W</t>
  </si>
  <si>
    <t>PURMO KOS / FARO VERTICAL Heat Output, W</t>
  </si>
  <si>
    <t>KOV/FAV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</si>
</sst>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vertAlign val="subscript"/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4" xfId="0" applyBorder="1"/>
    <xf numFmtId="0" fontId="0" fillId="0" borderId="4" xfId="0" applyBorder="1"/>
    <xf numFmtId="0" fontId="0" fillId="0" borderId="14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1" fillId="0" borderId="0" xfId="0" applyFont="1" applyFill="1" applyAlignment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0" fontId="1" fillId="0" borderId="15" xfId="0" applyFont="1" applyFill="1" applyBorder="1"/>
    <xf numFmtId="0" fontId="2" fillId="0" borderId="16" xfId="0" applyFont="1" applyFill="1" applyBorder="1"/>
    <xf numFmtId="0" fontId="1" fillId="0" borderId="17" xfId="0" applyFont="1" applyFill="1" applyBorder="1"/>
    <xf numFmtId="0" fontId="2" fillId="0" borderId="18" xfId="0" applyFont="1" applyFill="1" applyBorder="1"/>
    <xf numFmtId="0" fontId="1" fillId="0" borderId="19" xfId="0" applyFont="1" applyFill="1" applyBorder="1"/>
    <xf numFmtId="0" fontId="2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2" fillId="0" borderId="23" xfId="0" applyFont="1" applyFill="1" applyBorder="1"/>
    <xf numFmtId="0" fontId="2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2" fillId="0" borderId="21" xfId="0" applyFont="1" applyBorder="1"/>
    <xf numFmtId="0" fontId="2" fillId="0" borderId="20" xfId="0" applyFont="1" applyBorder="1" applyAlignment="1">
      <alignment horizontal="right"/>
    </xf>
    <xf numFmtId="1" fontId="2" fillId="0" borderId="19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0" fontId="2" fillId="0" borderId="25" xfId="0" applyFont="1" applyBorder="1"/>
    <xf numFmtId="0" fontId="2" fillId="0" borderId="23" xfId="0" applyFont="1" applyBorder="1" applyAlignment="1">
      <alignment horizontal="right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0" fontId="2" fillId="0" borderId="23" xfId="0" applyFont="1" applyBorder="1"/>
    <xf numFmtId="0" fontId="2" fillId="0" borderId="2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4" xfId="0" applyFont="1" applyFill="1" applyBorder="1"/>
    <xf numFmtId="0" fontId="1" fillId="0" borderId="35" xfId="0" applyFont="1" applyFill="1" applyBorder="1"/>
    <xf numFmtId="0" fontId="3" fillId="4" borderId="37" xfId="0" applyFont="1" applyFill="1" applyBorder="1" applyAlignment="1" applyProtection="1">
      <alignment horizontal="center" vertical="center"/>
    </xf>
    <xf numFmtId="0" fontId="1" fillId="4" borderId="0" xfId="0" applyFont="1" applyFill="1" applyAlignment="1">
      <alignment horizontal="center"/>
    </xf>
    <xf numFmtId="2" fontId="2" fillId="5" borderId="37" xfId="0" applyNumberFormat="1" applyFont="1" applyFill="1" applyBorder="1" applyAlignment="1" applyProtection="1">
      <alignment horizontal="center" vertical="center"/>
      <protection locked="0"/>
    </xf>
    <xf numFmtId="2" fontId="2" fillId="5" borderId="37" xfId="0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0" fillId="0" borderId="16" xfId="0" applyBorder="1" applyAlignment="1"/>
    <xf numFmtId="0" fontId="2" fillId="0" borderId="21" xfId="0" applyFont="1" applyBorder="1" applyAlignment="1">
      <alignment horizontal="center"/>
    </xf>
    <xf numFmtId="0" fontId="0" fillId="0" borderId="20" xfId="0" applyBorder="1" applyAlignment="1"/>
    <xf numFmtId="0" fontId="0" fillId="0" borderId="0" xfId="0" applyBorder="1" applyAlignment="1"/>
    <xf numFmtId="0" fontId="2" fillId="0" borderId="4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0" fontId="0" fillId="0" borderId="36" xfId="0" applyBorder="1" applyAlignment="1"/>
    <xf numFmtId="0" fontId="2" fillId="0" borderId="23" xfId="0" applyFont="1" applyBorder="1" applyAlignment="1">
      <alignment horizontal="center"/>
    </xf>
    <xf numFmtId="0" fontId="0" fillId="0" borderId="39" xfId="0" applyBorder="1" applyAlignment="1"/>
    <xf numFmtId="0" fontId="0" fillId="0" borderId="34" xfId="0" applyBorder="1" applyAlignment="1"/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469900</xdr:colOff>
      <xdr:row>1</xdr:row>
      <xdr:rowOff>76200</xdr:rowOff>
    </xdr:from>
    <xdr:to>
      <xdr:col>13</xdr:col>
      <xdr:colOff>787400</xdr:colOff>
      <xdr:row>4</xdr:row>
      <xdr:rowOff>165100</xdr:rowOff>
    </xdr:to>
    <xdr:pic>
      <xdr:nvPicPr>
        <xdr:cNvPr id="1026" name="Bildobjekt 2">
          <a:extLst>
            <a:ext uri="{FF2B5EF4-FFF2-40B4-BE49-F238E27FC236}">
              <a16:creationId xmlns:a16="http://schemas.microsoft.com/office/drawing/2014/main" id="{BD7C5A52-37C8-F042-8997-F7089405C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41300"/>
          <a:ext cx="31115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128" zoomScaleNormal="128" workbookViewId="0">
      <selection activeCell="O6" sqref="O6"/>
    </sheetView>
  </sheetViews>
  <sheetFormatPr baseColWidth="10" defaultColWidth="9.1640625" defaultRowHeight="13" x14ac:dyDescent="0.15"/>
  <cols>
    <col min="1" max="1" width="8.5" style="48" customWidth="1"/>
    <col min="2" max="2" width="12.5" style="48" customWidth="1"/>
    <col min="3" max="3" width="9.5" style="48" bestFit="1" customWidth="1"/>
    <col min="4" max="4" width="9.83203125" style="48" customWidth="1"/>
    <col min="5" max="6" width="9.5" style="48" bestFit="1" customWidth="1"/>
    <col min="7" max="13" width="9.1640625" style="48"/>
    <col min="14" max="14" width="10.5" style="48" bestFit="1" customWidth="1"/>
    <col min="15" max="16384" width="9.1640625" style="48"/>
  </cols>
  <sheetData>
    <row r="1" spans="1:14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15">
      <c r="A2" s="45"/>
      <c r="B2" s="45"/>
      <c r="C2" s="95" t="s">
        <v>23</v>
      </c>
      <c r="D2" s="95" t="s">
        <v>24</v>
      </c>
      <c r="E2" s="95" t="s">
        <v>25</v>
      </c>
      <c r="F2" s="95" t="s">
        <v>26</v>
      </c>
      <c r="G2" s="45"/>
      <c r="H2" s="45"/>
      <c r="I2" s="45"/>
      <c r="J2" s="45"/>
      <c r="K2" s="45"/>
      <c r="L2" s="45"/>
      <c r="M2" s="45"/>
      <c r="N2" s="45"/>
    </row>
    <row r="3" spans="1:14" x14ac:dyDescent="0.15">
      <c r="A3" s="45"/>
      <c r="B3" s="45"/>
      <c r="C3" s="95"/>
      <c r="D3" s="95"/>
      <c r="E3" s="95"/>
      <c r="F3" s="95"/>
      <c r="G3" s="45"/>
      <c r="H3" s="45"/>
      <c r="I3" s="45"/>
      <c r="J3" s="45"/>
      <c r="K3" s="45"/>
      <c r="L3" s="45"/>
      <c r="M3" s="45"/>
      <c r="N3" s="45"/>
    </row>
    <row r="4" spans="1:14" x14ac:dyDescent="0.15">
      <c r="A4" s="45"/>
      <c r="B4" s="45"/>
      <c r="C4" s="97">
        <v>75</v>
      </c>
      <c r="D4" s="97">
        <v>65</v>
      </c>
      <c r="E4" s="97">
        <v>20</v>
      </c>
      <c r="F4" s="98">
        <f>(C4-D4)/LN((C4-E4)/(D4-E4))</f>
        <v>49.83288654563971</v>
      </c>
      <c r="G4" s="45"/>
      <c r="H4" s="45"/>
      <c r="I4" s="45"/>
      <c r="J4" s="45"/>
      <c r="K4" s="45"/>
      <c r="L4" s="45"/>
      <c r="M4" s="45"/>
      <c r="N4" s="45"/>
    </row>
    <row r="5" spans="1:14" x14ac:dyDescent="0.15">
      <c r="A5" s="45"/>
      <c r="B5" s="45"/>
      <c r="C5" s="97"/>
      <c r="D5" s="97"/>
      <c r="E5" s="97"/>
      <c r="F5" s="98"/>
      <c r="G5" s="45"/>
      <c r="H5" s="45"/>
      <c r="I5" s="45"/>
      <c r="J5" s="45"/>
      <c r="K5" s="45"/>
      <c r="L5" s="45"/>
      <c r="M5" s="45"/>
      <c r="N5" s="45"/>
    </row>
    <row r="6" spans="1:14" x14ac:dyDescent="0.15">
      <c r="A6" s="45"/>
      <c r="B6" s="45"/>
      <c r="C6" s="46"/>
      <c r="D6" s="46"/>
      <c r="E6" s="46"/>
      <c r="F6" s="47"/>
      <c r="G6" s="45"/>
      <c r="H6" s="45"/>
      <c r="I6" s="45"/>
      <c r="J6" s="45"/>
      <c r="K6" s="45"/>
      <c r="L6" s="45"/>
      <c r="M6" s="45"/>
      <c r="N6" s="45"/>
    </row>
    <row r="7" spans="1:14" x14ac:dyDescent="0.15">
      <c r="A7" s="96" t="s">
        <v>27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4" ht="14" thickBot="1" x14ac:dyDescent="0.2">
      <c r="N8" s="49">
        <v>39616</v>
      </c>
    </row>
    <row r="9" spans="1:14" x14ac:dyDescent="0.15">
      <c r="A9" s="50" t="s">
        <v>18</v>
      </c>
      <c r="B9" s="51"/>
      <c r="C9" s="83" t="s">
        <v>15</v>
      </c>
      <c r="D9" s="84" t="s">
        <v>16</v>
      </c>
      <c r="E9" s="86" t="s">
        <v>17</v>
      </c>
      <c r="F9" s="83" t="s">
        <v>15</v>
      </c>
      <c r="G9" s="85" t="s">
        <v>16</v>
      </c>
      <c r="H9" s="86" t="s">
        <v>17</v>
      </c>
      <c r="I9" s="83" t="s">
        <v>15</v>
      </c>
      <c r="J9" s="84" t="s">
        <v>16</v>
      </c>
      <c r="K9" s="86" t="s">
        <v>17</v>
      </c>
    </row>
    <row r="10" spans="1:14" x14ac:dyDescent="0.15">
      <c r="A10" s="52" t="s">
        <v>19</v>
      </c>
      <c r="B10" s="53"/>
      <c r="C10" s="104">
        <v>1800</v>
      </c>
      <c r="D10" s="105"/>
      <c r="E10" s="106"/>
      <c r="F10" s="104">
        <v>1950</v>
      </c>
      <c r="G10" s="105"/>
      <c r="H10" s="106"/>
      <c r="I10" s="104">
        <v>2100</v>
      </c>
      <c r="J10" s="105"/>
      <c r="K10" s="106"/>
    </row>
    <row r="11" spans="1:14" x14ac:dyDescent="0.15">
      <c r="A11" s="54" t="s">
        <v>20</v>
      </c>
      <c r="B11" s="55"/>
      <c r="C11" s="59">
        <v>2730</v>
      </c>
      <c r="D11" s="60">
        <v>3210</v>
      </c>
      <c r="E11" s="62">
        <v>3774</v>
      </c>
      <c r="F11" s="59">
        <v>2922</v>
      </c>
      <c r="G11" s="61">
        <v>3400</v>
      </c>
      <c r="H11" s="62">
        <v>3974</v>
      </c>
      <c r="I11" s="59">
        <v>3117</v>
      </c>
      <c r="J11" s="60">
        <v>3603</v>
      </c>
      <c r="K11" s="62">
        <v>4172</v>
      </c>
    </row>
    <row r="12" spans="1:14" x14ac:dyDescent="0.15">
      <c r="A12" s="56" t="s">
        <v>21</v>
      </c>
      <c r="B12" s="55"/>
      <c r="C12" s="63">
        <v>1.3093999999999999</v>
      </c>
      <c r="D12" s="64">
        <v>1.3384</v>
      </c>
      <c r="E12" s="66">
        <v>1.3568</v>
      </c>
      <c r="F12" s="63">
        <v>1.3134999999999999</v>
      </c>
      <c r="G12" s="65">
        <v>1.3422000000000001</v>
      </c>
      <c r="H12" s="66">
        <v>1.361</v>
      </c>
      <c r="I12" s="63">
        <v>1.3176000000000001</v>
      </c>
      <c r="J12" s="64">
        <v>1.3371</v>
      </c>
      <c r="K12" s="66">
        <v>1.3672</v>
      </c>
    </row>
    <row r="13" spans="1:14" ht="14" thickBot="1" x14ac:dyDescent="0.2">
      <c r="A13" s="57" t="s">
        <v>22</v>
      </c>
      <c r="B13" s="58"/>
      <c r="C13" s="89"/>
      <c r="D13" s="90"/>
      <c r="E13" s="91"/>
      <c r="F13" s="89"/>
      <c r="G13" s="92"/>
      <c r="H13" s="91"/>
      <c r="I13" s="89"/>
      <c r="J13" s="90"/>
      <c r="K13" s="91"/>
    </row>
    <row r="14" spans="1:14" x14ac:dyDescent="0.15">
      <c r="A14" s="56"/>
      <c r="B14" s="55">
        <v>300</v>
      </c>
      <c r="C14" s="69">
        <f t="shared" ref="C14:K17" si="0">$B14/1000*C$11*($F$4/49.83289)^C$12</f>
        <v>818.99992566252729</v>
      </c>
      <c r="D14" s="70">
        <f t="shared" si="0"/>
        <v>962.99991065633401</v>
      </c>
      <c r="E14" s="72">
        <f t="shared" si="0"/>
        <v>1132.1998935144843</v>
      </c>
      <c r="F14" s="69">
        <f t="shared" si="0"/>
        <v>876.59992018526111</v>
      </c>
      <c r="G14" s="71">
        <f t="shared" si="0"/>
        <v>1019.9999050993997</v>
      </c>
      <c r="H14" s="72">
        <f t="shared" si="0"/>
        <v>1192.1998875242764</v>
      </c>
      <c r="I14" s="69">
        <f t="shared" si="0"/>
        <v>935.09991459305309</v>
      </c>
      <c r="J14" s="70">
        <f t="shared" si="0"/>
        <v>1080.899899815402</v>
      </c>
      <c r="K14" s="72">
        <f t="shared" si="0"/>
        <v>1251.5998813823933</v>
      </c>
    </row>
    <row r="15" spans="1:14" x14ac:dyDescent="0.15">
      <c r="A15" s="67"/>
      <c r="B15" s="68">
        <v>450</v>
      </c>
      <c r="C15" s="69">
        <f t="shared" si="0"/>
        <v>1228.4998884937909</v>
      </c>
      <c r="D15" s="70">
        <f t="shared" si="0"/>
        <v>1444.4998659845012</v>
      </c>
      <c r="E15" s="72">
        <f t="shared" si="0"/>
        <v>1698.2998402717265</v>
      </c>
      <c r="F15" s="69">
        <f t="shared" si="0"/>
        <v>1314.8998802778917</v>
      </c>
      <c r="G15" s="71">
        <f t="shared" si="0"/>
        <v>1529.9998576490996</v>
      </c>
      <c r="H15" s="72">
        <f t="shared" si="0"/>
        <v>1788.2998312864145</v>
      </c>
      <c r="I15" s="69">
        <f t="shared" si="0"/>
        <v>1402.6498718895798</v>
      </c>
      <c r="J15" s="70">
        <f t="shared" si="0"/>
        <v>1621.3498497231035</v>
      </c>
      <c r="K15" s="72">
        <f t="shared" si="0"/>
        <v>1877.39982207359</v>
      </c>
    </row>
    <row r="16" spans="1:14" x14ac:dyDescent="0.15">
      <c r="A16" s="67"/>
      <c r="B16" s="68">
        <v>600</v>
      </c>
      <c r="C16" s="69">
        <f t="shared" si="0"/>
        <v>1637.9998513250546</v>
      </c>
      <c r="D16" s="70">
        <f t="shared" si="0"/>
        <v>1925.999821312668</v>
      </c>
      <c r="E16" s="72">
        <f t="shared" si="0"/>
        <v>2264.3997870289686</v>
      </c>
      <c r="F16" s="69">
        <f t="shared" si="0"/>
        <v>1753.1998403705222</v>
      </c>
      <c r="G16" s="71">
        <f t="shared" si="0"/>
        <v>2039.9998101987994</v>
      </c>
      <c r="H16" s="72">
        <f t="shared" si="0"/>
        <v>2384.3997750485528</v>
      </c>
      <c r="I16" s="69">
        <f t="shared" si="0"/>
        <v>1870.1998291861062</v>
      </c>
      <c r="J16" s="70">
        <f t="shared" si="0"/>
        <v>2161.799799630804</v>
      </c>
      <c r="K16" s="72">
        <f t="shared" si="0"/>
        <v>2503.1997627647866</v>
      </c>
    </row>
    <row r="17" spans="1:14" ht="14" thickBot="1" x14ac:dyDescent="0.2">
      <c r="A17" s="73"/>
      <c r="B17" s="74">
        <v>750</v>
      </c>
      <c r="C17" s="75">
        <f t="shared" si="0"/>
        <v>2047.4998141563183</v>
      </c>
      <c r="D17" s="76">
        <f t="shared" si="0"/>
        <v>2407.4997766408351</v>
      </c>
      <c r="E17" s="78">
        <f t="shared" si="0"/>
        <v>2830.4997337862105</v>
      </c>
      <c r="F17" s="75">
        <f t="shared" si="0"/>
        <v>2191.499800463153</v>
      </c>
      <c r="G17" s="77">
        <f t="shared" si="0"/>
        <v>2549.9997627484995</v>
      </c>
      <c r="H17" s="78">
        <f t="shared" si="0"/>
        <v>2980.4997188106909</v>
      </c>
      <c r="I17" s="75">
        <f t="shared" si="0"/>
        <v>2337.7497864826328</v>
      </c>
      <c r="J17" s="76">
        <f t="shared" si="0"/>
        <v>2702.2497495385055</v>
      </c>
      <c r="K17" s="78">
        <f t="shared" si="0"/>
        <v>3128.9997034559833</v>
      </c>
    </row>
    <row r="18" spans="1:14" ht="14" thickBot="1" x14ac:dyDescent="0.2">
      <c r="A18" s="73" t="s">
        <v>10</v>
      </c>
      <c r="B18" s="79"/>
      <c r="C18" s="80"/>
      <c r="D18" s="81">
        <v>324</v>
      </c>
      <c r="E18" s="82"/>
      <c r="F18" s="80"/>
      <c r="G18" s="81">
        <v>324</v>
      </c>
      <c r="H18" s="82">
        <v>325</v>
      </c>
      <c r="I18" s="89"/>
      <c r="J18" s="90">
        <v>324</v>
      </c>
      <c r="K18" s="91">
        <v>325</v>
      </c>
    </row>
    <row r="19" spans="1:14" x14ac:dyDescent="0.15">
      <c r="A19" s="87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1:14" x14ac:dyDescent="0.15">
      <c r="A20" s="96" t="s">
        <v>28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spans="1:14" ht="14" thickBot="1" x14ac:dyDescent="0.2"/>
    <row r="22" spans="1:14" x14ac:dyDescent="0.15">
      <c r="A22" s="50" t="s">
        <v>18</v>
      </c>
      <c r="B22" s="51"/>
      <c r="C22" s="119" t="s">
        <v>29</v>
      </c>
      <c r="D22" s="117"/>
      <c r="E22" s="99" t="s">
        <v>29</v>
      </c>
      <c r="F22" s="117"/>
      <c r="G22" s="99" t="s">
        <v>29</v>
      </c>
      <c r="H22" s="100"/>
    </row>
    <row r="23" spans="1:14" x14ac:dyDescent="0.15">
      <c r="A23" s="52" t="s">
        <v>19</v>
      </c>
      <c r="B23" s="53"/>
      <c r="C23" s="101">
        <v>1800</v>
      </c>
      <c r="D23" s="103"/>
      <c r="E23" s="101">
        <v>1950</v>
      </c>
      <c r="F23" s="103"/>
      <c r="G23" s="101">
        <v>2100</v>
      </c>
      <c r="H23" s="102"/>
    </row>
    <row r="24" spans="1:14" x14ac:dyDescent="0.15">
      <c r="A24" s="54" t="s">
        <v>20</v>
      </c>
      <c r="B24" s="55"/>
      <c r="C24" s="101">
        <v>2954</v>
      </c>
      <c r="D24" s="103"/>
      <c r="E24" s="101">
        <v>3121</v>
      </c>
      <c r="F24" s="103"/>
      <c r="G24" s="101">
        <v>3261</v>
      </c>
      <c r="H24" s="102"/>
    </row>
    <row r="25" spans="1:14" x14ac:dyDescent="0.15">
      <c r="A25" s="56" t="s">
        <v>21</v>
      </c>
      <c r="B25" s="55"/>
      <c r="C25" s="109">
        <v>1.3191999999999999</v>
      </c>
      <c r="D25" s="103"/>
      <c r="E25" s="109">
        <v>1.3230999999999999</v>
      </c>
      <c r="F25" s="103"/>
      <c r="G25" s="109">
        <v>1.3327</v>
      </c>
      <c r="H25" s="102"/>
    </row>
    <row r="26" spans="1:14" ht="14.25" customHeight="1" thickBot="1" x14ac:dyDescent="0.2">
      <c r="A26" s="57" t="s">
        <v>22</v>
      </c>
      <c r="B26" s="58"/>
      <c r="C26" s="101"/>
      <c r="D26" s="103"/>
      <c r="E26" s="101"/>
      <c r="F26" s="103"/>
      <c r="G26" s="101"/>
      <c r="H26" s="102"/>
    </row>
    <row r="27" spans="1:14" ht="14.25" customHeight="1" x14ac:dyDescent="0.15">
      <c r="A27" s="94"/>
      <c r="B27" s="93">
        <v>300</v>
      </c>
      <c r="C27" s="114">
        <f>$B14/1000*C$24*($F$4/49.83289)^C$25</f>
        <v>886.19991896102442</v>
      </c>
      <c r="D27" s="115"/>
      <c r="E27" s="114">
        <f>$B14/1000*E$24*($F$4/49.83289)^E$25</f>
        <v>936.29991412648371</v>
      </c>
      <c r="F27" s="115"/>
      <c r="G27" s="114">
        <f>$B14/1000*G$24*($F$4/49.83289)^G$25</f>
        <v>978.29990962339878</v>
      </c>
      <c r="H27" s="118"/>
    </row>
    <row r="28" spans="1:14" x14ac:dyDescent="0.15">
      <c r="A28" s="67"/>
      <c r="B28" s="68">
        <v>450</v>
      </c>
      <c r="C28" s="112">
        <f>$B15/1000*C$24*($F$4/49.83289)^C$25</f>
        <v>1329.2998784415367</v>
      </c>
      <c r="D28" s="103"/>
      <c r="E28" s="112">
        <f>$B15/1000*E$24*($F$4/49.83289)^E$25</f>
        <v>1404.4498711897256</v>
      </c>
      <c r="F28" s="103"/>
      <c r="G28" s="112">
        <f>$B15/1000*G$24*($F$4/49.83289)^G$25</f>
        <v>1467.4498644350983</v>
      </c>
      <c r="H28" s="102"/>
    </row>
    <row r="29" spans="1:14" x14ac:dyDescent="0.15">
      <c r="A29" s="67"/>
      <c r="B29" s="68">
        <v>600</v>
      </c>
      <c r="C29" s="112">
        <f>$B16/1000*C$24*($F$4/49.83289)^C$25</f>
        <v>1772.3998379220488</v>
      </c>
      <c r="D29" s="103"/>
      <c r="E29" s="112">
        <f>$B16/1000*E$24*($F$4/49.83289)^E$25</f>
        <v>1872.5998282529674</v>
      </c>
      <c r="F29" s="103"/>
      <c r="G29" s="112">
        <f>$B16/1000*G$24*($F$4/49.83289)^G$25</f>
        <v>1956.5998192467976</v>
      </c>
      <c r="H29" s="102"/>
    </row>
    <row r="30" spans="1:14" ht="14" thickBot="1" x14ac:dyDescent="0.2">
      <c r="A30" s="73"/>
      <c r="B30" s="74">
        <v>750</v>
      </c>
      <c r="C30" s="110">
        <f>$B17/1000*C$24*($F$4/49.83289)^C$25</f>
        <v>2215.4997974025614</v>
      </c>
      <c r="D30" s="111"/>
      <c r="E30" s="110">
        <f>$B17/1000*E$24*($F$4/49.83289)^E$25</f>
        <v>2340.7497853162095</v>
      </c>
      <c r="F30" s="111"/>
      <c r="G30" s="110">
        <f>$B17/1000*G$24*($F$4/49.83289)^G$25</f>
        <v>2445.7497740584972</v>
      </c>
      <c r="H30" s="113"/>
    </row>
    <row r="31" spans="1:14" ht="14" thickBot="1" x14ac:dyDescent="0.2">
      <c r="A31" s="73" t="s">
        <v>10</v>
      </c>
      <c r="B31" s="79"/>
      <c r="C31" s="107">
        <v>323</v>
      </c>
      <c r="D31" s="108"/>
      <c r="E31" s="107">
        <v>323</v>
      </c>
      <c r="F31" s="108"/>
      <c r="G31" s="107">
        <v>323</v>
      </c>
      <c r="H31" s="116"/>
    </row>
  </sheetData>
  <sheetProtection password="CDBE" sheet="1" objects="1" scenarios="1"/>
  <mergeCells count="43">
    <mergeCell ref="C26:D26"/>
    <mergeCell ref="C28:D28"/>
    <mergeCell ref="C29:D29"/>
    <mergeCell ref="C30:D30"/>
    <mergeCell ref="C22:D22"/>
    <mergeCell ref="C23:D23"/>
    <mergeCell ref="C25:D25"/>
    <mergeCell ref="C31:D31"/>
    <mergeCell ref="G25:H25"/>
    <mergeCell ref="E30:F30"/>
    <mergeCell ref="E31:F31"/>
    <mergeCell ref="G26:H26"/>
    <mergeCell ref="G28:H28"/>
    <mergeCell ref="G29:H29"/>
    <mergeCell ref="G30:H30"/>
    <mergeCell ref="C27:D27"/>
    <mergeCell ref="E27:F27"/>
    <mergeCell ref="G31:H31"/>
    <mergeCell ref="E25:F25"/>
    <mergeCell ref="E26:F26"/>
    <mergeCell ref="E28:F28"/>
    <mergeCell ref="E29:F29"/>
    <mergeCell ref="G27:H27"/>
    <mergeCell ref="G22:H22"/>
    <mergeCell ref="G23:H23"/>
    <mergeCell ref="G24:H24"/>
    <mergeCell ref="C24:D24"/>
    <mergeCell ref="C10:E10"/>
    <mergeCell ref="F10:H10"/>
    <mergeCell ref="A20:N20"/>
    <mergeCell ref="E22:F22"/>
    <mergeCell ref="E23:F23"/>
    <mergeCell ref="E24:F24"/>
    <mergeCell ref="I10:K10"/>
    <mergeCell ref="C2:C3"/>
    <mergeCell ref="D2:D3"/>
    <mergeCell ref="E2:E3"/>
    <mergeCell ref="F2:F3"/>
    <mergeCell ref="A7:N7"/>
    <mergeCell ref="C4:C5"/>
    <mergeCell ref="D4:D5"/>
    <mergeCell ref="E4:E5"/>
    <mergeCell ref="F4:F5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workbookViewId="0">
      <selection activeCell="A10" sqref="A10"/>
    </sheetView>
  </sheetViews>
  <sheetFormatPr baseColWidth="10" defaultColWidth="8.83203125" defaultRowHeight="13" x14ac:dyDescent="0.15"/>
  <cols>
    <col min="1" max="1" width="8.83203125" customWidth="1"/>
    <col min="2" max="2" width="5" customWidth="1"/>
  </cols>
  <sheetData>
    <row r="1" spans="1:16" x14ac:dyDescent="0.15">
      <c r="A1" t="s">
        <v>12</v>
      </c>
      <c r="J1" t="s">
        <v>11</v>
      </c>
    </row>
    <row r="3" spans="1:16" x14ac:dyDescent="0.15">
      <c r="D3" t="s">
        <v>0</v>
      </c>
      <c r="E3" s="1">
        <v>75</v>
      </c>
      <c r="F3" t="s">
        <v>4</v>
      </c>
    </row>
    <row r="4" spans="1:16" x14ac:dyDescent="0.15">
      <c r="B4" s="8"/>
      <c r="D4" t="s">
        <v>1</v>
      </c>
      <c r="E4" s="1">
        <v>65</v>
      </c>
      <c r="F4" t="s">
        <v>4</v>
      </c>
      <c r="G4" t="s">
        <v>3</v>
      </c>
      <c r="H4" s="2">
        <f>(E3-E4)/LN((E3-E5)/(E4-E5))</f>
        <v>49.83288654563971</v>
      </c>
      <c r="I4" t="s">
        <v>5</v>
      </c>
    </row>
    <row r="5" spans="1:16" x14ac:dyDescent="0.15">
      <c r="D5" t="s">
        <v>2</v>
      </c>
      <c r="E5" s="1">
        <v>20</v>
      </c>
      <c r="F5" t="s">
        <v>4</v>
      </c>
    </row>
    <row r="8" spans="1:16" x14ac:dyDescent="0.15">
      <c r="A8" s="35" t="s">
        <v>7</v>
      </c>
      <c r="B8" s="36"/>
      <c r="C8" s="37">
        <v>10</v>
      </c>
      <c r="D8" s="6">
        <v>20</v>
      </c>
      <c r="E8" s="7">
        <v>30</v>
      </c>
      <c r="F8" s="37">
        <v>10</v>
      </c>
      <c r="G8" s="6">
        <v>20</v>
      </c>
      <c r="H8" s="7">
        <v>30</v>
      </c>
      <c r="I8" s="37">
        <v>10</v>
      </c>
      <c r="J8" s="6">
        <v>20</v>
      </c>
      <c r="K8" s="7">
        <v>30</v>
      </c>
      <c r="L8" s="37">
        <v>10</v>
      </c>
      <c r="M8" s="6">
        <v>20</v>
      </c>
      <c r="N8" s="7">
        <v>30</v>
      </c>
      <c r="O8" s="6">
        <v>20</v>
      </c>
      <c r="P8" s="7">
        <v>30</v>
      </c>
    </row>
    <row r="9" spans="1:16" x14ac:dyDescent="0.15">
      <c r="A9" s="3" t="s">
        <v>6</v>
      </c>
      <c r="B9" s="19"/>
      <c r="C9" s="25">
        <v>300</v>
      </c>
      <c r="D9" s="26">
        <v>300</v>
      </c>
      <c r="E9" s="16">
        <v>300</v>
      </c>
      <c r="F9" s="25">
        <v>400</v>
      </c>
      <c r="G9" s="26">
        <v>400</v>
      </c>
      <c r="H9" s="16">
        <v>400</v>
      </c>
      <c r="I9" s="25">
        <v>500</v>
      </c>
      <c r="J9" s="26">
        <v>500</v>
      </c>
      <c r="K9" s="16">
        <v>500</v>
      </c>
      <c r="L9" s="25">
        <v>600</v>
      </c>
      <c r="M9" s="26">
        <v>600</v>
      </c>
      <c r="N9" s="16">
        <v>600</v>
      </c>
      <c r="O9" s="26">
        <v>900</v>
      </c>
      <c r="P9" s="16">
        <v>900</v>
      </c>
    </row>
    <row r="10" spans="1:16" x14ac:dyDescent="0.15">
      <c r="A10" s="4" t="s">
        <v>14</v>
      </c>
      <c r="B10" s="8"/>
      <c r="C10" s="21">
        <v>348</v>
      </c>
      <c r="D10" s="20">
        <v>630</v>
      </c>
      <c r="E10" s="17">
        <v>874</v>
      </c>
      <c r="F10" s="21">
        <v>449</v>
      </c>
      <c r="G10" s="20">
        <v>787</v>
      </c>
      <c r="H10" s="17">
        <v>1098</v>
      </c>
      <c r="I10" s="21">
        <v>546</v>
      </c>
      <c r="J10" s="20">
        <v>938</v>
      </c>
      <c r="K10" s="17">
        <v>1309</v>
      </c>
      <c r="L10" s="21">
        <v>639</v>
      </c>
      <c r="M10" s="20">
        <v>1085</v>
      </c>
      <c r="N10" s="17">
        <v>1510</v>
      </c>
      <c r="O10" s="20">
        <v>1516</v>
      </c>
      <c r="P10" s="17">
        <v>2069</v>
      </c>
    </row>
    <row r="11" spans="1:16" x14ac:dyDescent="0.15">
      <c r="A11" s="11" t="s">
        <v>9</v>
      </c>
      <c r="B11" s="8"/>
      <c r="C11" s="38">
        <v>1.3425</v>
      </c>
      <c r="D11" s="39">
        <v>1.2815000000000001</v>
      </c>
      <c r="E11" s="40">
        <v>1.2957000000000001</v>
      </c>
      <c r="F11" s="38">
        <v>1.3254999999999999</v>
      </c>
      <c r="G11" s="39">
        <v>1.2835000000000001</v>
      </c>
      <c r="H11" s="40">
        <v>1.3004</v>
      </c>
      <c r="I11" s="38">
        <v>1.3086</v>
      </c>
      <c r="J11" s="39">
        <v>1.2856000000000001</v>
      </c>
      <c r="K11" s="40">
        <v>1.3050999999999999</v>
      </c>
      <c r="L11" s="38">
        <v>1.2916000000000001</v>
      </c>
      <c r="M11" s="39">
        <v>1.2876000000000001</v>
      </c>
      <c r="N11" s="40">
        <v>1.3098000000000001</v>
      </c>
      <c r="O11" s="39">
        <v>1.3042</v>
      </c>
      <c r="P11" s="40">
        <v>1.3418000000000001</v>
      </c>
    </row>
    <row r="12" spans="1:16" x14ac:dyDescent="0.15">
      <c r="A12" s="5" t="s">
        <v>8</v>
      </c>
      <c r="B12" s="24"/>
      <c r="C12" s="22"/>
      <c r="D12" s="23"/>
      <c r="E12" s="18"/>
      <c r="F12" s="22"/>
      <c r="G12" s="23"/>
      <c r="H12" s="18"/>
      <c r="I12" s="22"/>
      <c r="J12" s="23"/>
      <c r="K12" s="18"/>
      <c r="L12" s="22"/>
      <c r="M12" s="23"/>
      <c r="N12" s="18"/>
      <c r="O12" s="23"/>
      <c r="P12" s="18"/>
    </row>
    <row r="13" spans="1:16" x14ac:dyDescent="0.15">
      <c r="A13" s="10"/>
      <c r="B13" s="13">
        <v>400</v>
      </c>
      <c r="C13" s="27">
        <f t="shared" ref="C13:H32" si="0">$B13/1000*C$10*($H$4/49.83289)^C$11</f>
        <v>139.19998704596452</v>
      </c>
      <c r="D13" s="28">
        <f t="shared" si="0"/>
        <v>251.99997761429864</v>
      </c>
      <c r="E13" s="29">
        <f t="shared" si="0"/>
        <v>349.59996860015991</v>
      </c>
      <c r="F13" s="27">
        <f t="shared" si="0"/>
        <v>179.59998349796066</v>
      </c>
      <c r="G13" s="28">
        <f t="shared" si="0"/>
        <v>314.79997199199659</v>
      </c>
      <c r="H13" s="29">
        <f t="shared" si="0"/>
        <v>439.19996040951281</v>
      </c>
      <c r="I13" s="27">
        <f t="shared" ref="I13:P28" si="1">$B13/1000*I$10*($H$4/49.83289)^I$11</f>
        <v>218.39998018878535</v>
      </c>
      <c r="J13" s="28">
        <f t="shared" si="1"/>
        <v>375.1999665635434</v>
      </c>
      <c r="K13" s="29">
        <f t="shared" si="1"/>
        <v>523.59995263091662</v>
      </c>
      <c r="L13" s="27">
        <f t="shared" si="1"/>
        <v>255.59997711555209</v>
      </c>
      <c r="M13" s="28">
        <f t="shared" si="1"/>
        <v>433.99996126333286</v>
      </c>
      <c r="N13" s="29">
        <f t="shared" si="1"/>
        <v>603.99994516050094</v>
      </c>
      <c r="O13" s="28">
        <f t="shared" si="1"/>
        <v>606.39994517799153</v>
      </c>
      <c r="P13" s="29">
        <f t="shared" si="1"/>
        <v>827.59992302320529</v>
      </c>
    </row>
    <row r="14" spans="1:16" x14ac:dyDescent="0.15">
      <c r="A14" s="11"/>
      <c r="B14" s="14">
        <v>500</v>
      </c>
      <c r="C14" s="30">
        <f t="shared" si="0"/>
        <v>173.99998380745561</v>
      </c>
      <c r="D14" s="31">
        <f t="shared" si="0"/>
        <v>314.99997201787335</v>
      </c>
      <c r="E14" s="9">
        <f t="shared" si="0"/>
        <v>436.99996075019982</v>
      </c>
      <c r="F14" s="30">
        <f t="shared" si="0"/>
        <v>224.49997937245081</v>
      </c>
      <c r="G14" s="31">
        <f t="shared" si="0"/>
        <v>393.4999649899957</v>
      </c>
      <c r="H14" s="9">
        <f t="shared" si="0"/>
        <v>548.99995051189103</v>
      </c>
      <c r="I14" s="30">
        <f t="shared" si="1"/>
        <v>272.99997523598165</v>
      </c>
      <c r="J14" s="31">
        <f t="shared" si="1"/>
        <v>468.99995820442922</v>
      </c>
      <c r="K14" s="9">
        <f t="shared" si="1"/>
        <v>654.49994078864574</v>
      </c>
      <c r="L14" s="30">
        <f t="shared" si="1"/>
        <v>319.49997139444008</v>
      </c>
      <c r="M14" s="31">
        <f t="shared" si="1"/>
        <v>542.49995157916612</v>
      </c>
      <c r="N14" s="9">
        <f t="shared" si="1"/>
        <v>754.99993145062626</v>
      </c>
      <c r="O14" s="31">
        <f t="shared" si="1"/>
        <v>757.99993147248938</v>
      </c>
      <c r="P14" s="9">
        <f t="shared" si="1"/>
        <v>1034.4999037790067</v>
      </c>
    </row>
    <row r="15" spans="1:16" x14ac:dyDescent="0.15">
      <c r="A15" s="11"/>
      <c r="B15" s="14">
        <v>600</v>
      </c>
      <c r="C15" s="30">
        <f t="shared" si="0"/>
        <v>208.79998056894672</v>
      </c>
      <c r="D15" s="31">
        <f t="shared" si="0"/>
        <v>377.99996642144799</v>
      </c>
      <c r="E15" s="9">
        <f t="shared" si="0"/>
        <v>524.39995290023978</v>
      </c>
      <c r="F15" s="30">
        <f t="shared" si="0"/>
        <v>269.39997524694098</v>
      </c>
      <c r="G15" s="31">
        <f t="shared" si="0"/>
        <v>472.19995798799488</v>
      </c>
      <c r="H15" s="9">
        <f t="shared" si="0"/>
        <v>658.79994061426908</v>
      </c>
      <c r="I15" s="30">
        <f t="shared" si="1"/>
        <v>327.59997028317798</v>
      </c>
      <c r="J15" s="31">
        <f t="shared" si="1"/>
        <v>562.79994984531504</v>
      </c>
      <c r="K15" s="9">
        <f t="shared" si="1"/>
        <v>785.39992894637476</v>
      </c>
      <c r="L15" s="30">
        <f t="shared" si="1"/>
        <v>383.39996567332804</v>
      </c>
      <c r="M15" s="31">
        <f t="shared" si="1"/>
        <v>650.99994189499932</v>
      </c>
      <c r="N15" s="9">
        <f t="shared" si="1"/>
        <v>905.99991774075147</v>
      </c>
      <c r="O15" s="31">
        <f t="shared" si="1"/>
        <v>909.59991776698723</v>
      </c>
      <c r="P15" s="9">
        <f t="shared" si="1"/>
        <v>1241.3998845348078</v>
      </c>
    </row>
    <row r="16" spans="1:16" x14ac:dyDescent="0.15">
      <c r="A16" s="11"/>
      <c r="B16" s="14">
        <v>700</v>
      </c>
      <c r="C16" s="30">
        <f t="shared" si="0"/>
        <v>243.59997733043787</v>
      </c>
      <c r="D16" s="31">
        <f t="shared" si="0"/>
        <v>440.99996082502264</v>
      </c>
      <c r="E16" s="9">
        <f t="shared" si="0"/>
        <v>611.79994505027969</v>
      </c>
      <c r="F16" s="30">
        <f t="shared" si="0"/>
        <v>314.2999711214311</v>
      </c>
      <c r="G16" s="31">
        <f t="shared" si="0"/>
        <v>550.899950985994</v>
      </c>
      <c r="H16" s="9">
        <f t="shared" si="0"/>
        <v>768.59993071664724</v>
      </c>
      <c r="I16" s="30">
        <f t="shared" si="1"/>
        <v>382.19996533037431</v>
      </c>
      <c r="J16" s="31">
        <f t="shared" si="1"/>
        <v>656.59994148620081</v>
      </c>
      <c r="K16" s="9">
        <f t="shared" si="1"/>
        <v>916.29991710410388</v>
      </c>
      <c r="L16" s="30">
        <f t="shared" si="1"/>
        <v>447.29995995221606</v>
      </c>
      <c r="M16" s="31">
        <f t="shared" si="1"/>
        <v>759.49993221083253</v>
      </c>
      <c r="N16" s="9">
        <f t="shared" si="1"/>
        <v>1056.9999040308767</v>
      </c>
      <c r="O16" s="31">
        <f t="shared" si="1"/>
        <v>1061.1999040614851</v>
      </c>
      <c r="P16" s="9">
        <f t="shared" si="1"/>
        <v>1448.2998652906092</v>
      </c>
    </row>
    <row r="17" spans="1:16" x14ac:dyDescent="0.15">
      <c r="A17" s="11"/>
      <c r="B17" s="14">
        <v>800</v>
      </c>
      <c r="C17" s="30">
        <f t="shared" si="0"/>
        <v>278.39997409192904</v>
      </c>
      <c r="D17" s="31">
        <f t="shared" si="0"/>
        <v>503.99995522859729</v>
      </c>
      <c r="E17" s="9">
        <f t="shared" si="0"/>
        <v>699.19993720031982</v>
      </c>
      <c r="F17" s="30">
        <f t="shared" si="0"/>
        <v>359.19996699592133</v>
      </c>
      <c r="G17" s="31">
        <f t="shared" si="0"/>
        <v>629.59994398399317</v>
      </c>
      <c r="H17" s="9">
        <f t="shared" si="0"/>
        <v>878.39992081902562</v>
      </c>
      <c r="I17" s="30">
        <f t="shared" si="1"/>
        <v>436.7999603775707</v>
      </c>
      <c r="J17" s="31">
        <f t="shared" si="1"/>
        <v>750.3999331270868</v>
      </c>
      <c r="K17" s="9">
        <f t="shared" si="1"/>
        <v>1047.1999052618332</v>
      </c>
      <c r="L17" s="30">
        <f t="shared" si="1"/>
        <v>511.19995423110419</v>
      </c>
      <c r="M17" s="31">
        <f t="shared" si="1"/>
        <v>867.99992252666573</v>
      </c>
      <c r="N17" s="9">
        <f t="shared" si="1"/>
        <v>1207.9998903210019</v>
      </c>
      <c r="O17" s="31">
        <f t="shared" si="1"/>
        <v>1212.7998903559831</v>
      </c>
      <c r="P17" s="9">
        <f t="shared" si="1"/>
        <v>1655.1998460464106</v>
      </c>
    </row>
    <row r="18" spans="1:16" x14ac:dyDescent="0.15">
      <c r="A18" s="11"/>
      <c r="B18" s="14">
        <v>900</v>
      </c>
      <c r="C18" s="30">
        <f t="shared" si="0"/>
        <v>313.1999708534201</v>
      </c>
      <c r="D18" s="31">
        <f t="shared" si="0"/>
        <v>566.99994963217193</v>
      </c>
      <c r="E18" s="9">
        <f t="shared" si="0"/>
        <v>786.59992935035973</v>
      </c>
      <c r="F18" s="30">
        <f t="shared" si="0"/>
        <v>404.0999628704115</v>
      </c>
      <c r="G18" s="31">
        <f t="shared" si="0"/>
        <v>708.29993698199235</v>
      </c>
      <c r="H18" s="9">
        <f t="shared" si="0"/>
        <v>988.19991092140378</v>
      </c>
      <c r="I18" s="30">
        <f t="shared" si="1"/>
        <v>491.39995542476703</v>
      </c>
      <c r="J18" s="31">
        <f t="shared" si="1"/>
        <v>844.19992476797267</v>
      </c>
      <c r="K18" s="9">
        <f t="shared" si="1"/>
        <v>1178.0998934195625</v>
      </c>
      <c r="L18" s="30">
        <f t="shared" si="1"/>
        <v>575.09994850999215</v>
      </c>
      <c r="M18" s="31">
        <f t="shared" si="1"/>
        <v>976.49991284249893</v>
      </c>
      <c r="N18" s="9">
        <f t="shared" si="1"/>
        <v>1358.9998766111273</v>
      </c>
      <c r="O18" s="31">
        <f t="shared" si="1"/>
        <v>1364.399876650481</v>
      </c>
      <c r="P18" s="9">
        <f t="shared" si="1"/>
        <v>1862.0998268022122</v>
      </c>
    </row>
    <row r="19" spans="1:16" x14ac:dyDescent="0.15">
      <c r="A19" s="11"/>
      <c r="B19" s="14">
        <v>1000</v>
      </c>
      <c r="C19" s="30">
        <f t="shared" si="0"/>
        <v>347.99996761491121</v>
      </c>
      <c r="D19" s="31">
        <f t="shared" si="0"/>
        <v>629.99994403574669</v>
      </c>
      <c r="E19" s="9">
        <f t="shared" si="0"/>
        <v>873.99992150039964</v>
      </c>
      <c r="F19" s="30">
        <f t="shared" si="0"/>
        <v>448.99995874490162</v>
      </c>
      <c r="G19" s="31">
        <f t="shared" si="0"/>
        <v>786.99992997999141</v>
      </c>
      <c r="H19" s="9">
        <f t="shared" si="0"/>
        <v>1097.9999010237821</v>
      </c>
      <c r="I19" s="30">
        <f t="shared" si="1"/>
        <v>545.9999504719633</v>
      </c>
      <c r="J19" s="31">
        <f t="shared" si="1"/>
        <v>937.99991640885844</v>
      </c>
      <c r="K19" s="9">
        <f t="shared" si="1"/>
        <v>1308.9998815772915</v>
      </c>
      <c r="L19" s="30">
        <f t="shared" si="1"/>
        <v>638.99994278888016</v>
      </c>
      <c r="M19" s="31">
        <f t="shared" si="1"/>
        <v>1084.9999031583322</v>
      </c>
      <c r="N19" s="9">
        <f t="shared" si="1"/>
        <v>1509.9998629012525</v>
      </c>
      <c r="O19" s="31">
        <f t="shared" si="1"/>
        <v>1515.9998629449788</v>
      </c>
      <c r="P19" s="9">
        <f t="shared" si="1"/>
        <v>2068.9998075580133</v>
      </c>
    </row>
    <row r="20" spans="1:16" x14ac:dyDescent="0.15">
      <c r="A20" s="11"/>
      <c r="B20" s="14">
        <v>1100</v>
      </c>
      <c r="C20" s="30">
        <f t="shared" si="0"/>
        <v>382.79996437640239</v>
      </c>
      <c r="D20" s="31">
        <f t="shared" si="0"/>
        <v>692.99993843932134</v>
      </c>
      <c r="E20" s="9">
        <f t="shared" si="0"/>
        <v>961.39991365043966</v>
      </c>
      <c r="F20" s="30">
        <f t="shared" si="0"/>
        <v>493.89995461939185</v>
      </c>
      <c r="G20" s="31">
        <f t="shared" si="0"/>
        <v>865.6999229779907</v>
      </c>
      <c r="H20" s="9">
        <f t="shared" si="0"/>
        <v>1207.7998911261602</v>
      </c>
      <c r="I20" s="30">
        <f t="shared" si="1"/>
        <v>600.59994551915975</v>
      </c>
      <c r="J20" s="31">
        <f t="shared" si="1"/>
        <v>1031.7999080497445</v>
      </c>
      <c r="K20" s="9">
        <f t="shared" si="1"/>
        <v>1439.8998697350205</v>
      </c>
      <c r="L20" s="30">
        <f t="shared" si="1"/>
        <v>702.89993706776829</v>
      </c>
      <c r="M20" s="31">
        <f t="shared" si="1"/>
        <v>1193.4998934741654</v>
      </c>
      <c r="N20" s="9">
        <f t="shared" si="1"/>
        <v>1660.999849191378</v>
      </c>
      <c r="O20" s="31">
        <f t="shared" si="1"/>
        <v>1667.5998492394767</v>
      </c>
      <c r="P20" s="9">
        <f t="shared" si="1"/>
        <v>2275.8997883138145</v>
      </c>
    </row>
    <row r="21" spans="1:16" x14ac:dyDescent="0.15">
      <c r="A21" s="11"/>
      <c r="B21" s="14">
        <v>1200</v>
      </c>
      <c r="C21" s="30">
        <f t="shared" si="0"/>
        <v>417.59996113789344</v>
      </c>
      <c r="D21" s="31">
        <f t="shared" si="0"/>
        <v>755.99993284289599</v>
      </c>
      <c r="E21" s="9">
        <f t="shared" si="0"/>
        <v>1048.7999058004796</v>
      </c>
      <c r="F21" s="30">
        <f t="shared" si="0"/>
        <v>538.79995049388197</v>
      </c>
      <c r="G21" s="31">
        <f t="shared" si="0"/>
        <v>944.39991597598976</v>
      </c>
      <c r="H21" s="9">
        <f t="shared" si="0"/>
        <v>1317.5998812285382</v>
      </c>
      <c r="I21" s="30">
        <f t="shared" si="1"/>
        <v>655.19994056635596</v>
      </c>
      <c r="J21" s="31">
        <f t="shared" si="1"/>
        <v>1125.5998996906301</v>
      </c>
      <c r="K21" s="9">
        <f t="shared" si="1"/>
        <v>1570.7998578927495</v>
      </c>
      <c r="L21" s="30">
        <f t="shared" si="1"/>
        <v>766.79993134665608</v>
      </c>
      <c r="M21" s="31">
        <f t="shared" si="1"/>
        <v>1301.9998837899986</v>
      </c>
      <c r="N21" s="9">
        <f t="shared" si="1"/>
        <v>1811.9998354815029</v>
      </c>
      <c r="O21" s="31">
        <f t="shared" si="1"/>
        <v>1819.1998355339745</v>
      </c>
      <c r="P21" s="9">
        <f t="shared" si="1"/>
        <v>2482.7997690696156</v>
      </c>
    </row>
    <row r="22" spans="1:16" x14ac:dyDescent="0.15">
      <c r="A22" s="11"/>
      <c r="B22" s="14">
        <v>1400</v>
      </c>
      <c r="C22" s="30">
        <f t="shared" si="0"/>
        <v>487.19995466087573</v>
      </c>
      <c r="D22" s="31">
        <f t="shared" si="0"/>
        <v>881.99992165004528</v>
      </c>
      <c r="E22" s="9">
        <f t="shared" si="0"/>
        <v>1223.5998901005594</v>
      </c>
      <c r="F22" s="30">
        <f t="shared" si="0"/>
        <v>628.5999422428622</v>
      </c>
      <c r="G22" s="31">
        <f t="shared" si="0"/>
        <v>1101.799901971988</v>
      </c>
      <c r="H22" s="9">
        <f t="shared" si="0"/>
        <v>1537.1998614332945</v>
      </c>
      <c r="I22" s="30">
        <f t="shared" si="1"/>
        <v>764.39993066074862</v>
      </c>
      <c r="J22" s="31">
        <f t="shared" si="1"/>
        <v>1313.1998829724016</v>
      </c>
      <c r="K22" s="9">
        <f t="shared" si="1"/>
        <v>1832.5998342082078</v>
      </c>
      <c r="L22" s="30">
        <f t="shared" si="1"/>
        <v>894.59991990443211</v>
      </c>
      <c r="M22" s="31">
        <f t="shared" si="1"/>
        <v>1518.9998644216651</v>
      </c>
      <c r="N22" s="9">
        <f t="shared" si="1"/>
        <v>2113.9998080617534</v>
      </c>
      <c r="O22" s="31">
        <f t="shared" si="1"/>
        <v>2122.3998081229702</v>
      </c>
      <c r="P22" s="9">
        <f t="shared" si="1"/>
        <v>2896.5997305812184</v>
      </c>
    </row>
    <row r="23" spans="1:16" x14ac:dyDescent="0.15">
      <c r="A23" s="11"/>
      <c r="B23" s="14">
        <v>1500</v>
      </c>
      <c r="C23" s="30">
        <f t="shared" si="0"/>
        <v>521.99995142236685</v>
      </c>
      <c r="D23" s="31">
        <f t="shared" si="0"/>
        <v>944.99991605361993</v>
      </c>
      <c r="E23" s="9">
        <f t="shared" si="0"/>
        <v>1310.9998822505995</v>
      </c>
      <c r="F23" s="30">
        <f t="shared" si="0"/>
        <v>673.49993811735249</v>
      </c>
      <c r="G23" s="31">
        <f t="shared" si="0"/>
        <v>1180.4998949699873</v>
      </c>
      <c r="H23" s="9">
        <f t="shared" si="0"/>
        <v>1646.9998515356729</v>
      </c>
      <c r="I23" s="30">
        <f t="shared" si="1"/>
        <v>818.99992570794507</v>
      </c>
      <c r="J23" s="31">
        <f t="shared" si="1"/>
        <v>1406.9998746132876</v>
      </c>
      <c r="K23" s="9">
        <f t="shared" si="1"/>
        <v>1963.499822365937</v>
      </c>
      <c r="L23" s="30">
        <f t="shared" si="1"/>
        <v>958.49991418332024</v>
      </c>
      <c r="M23" s="31">
        <f t="shared" si="1"/>
        <v>1627.4998547374983</v>
      </c>
      <c r="N23" s="9">
        <f t="shared" si="1"/>
        <v>2264.9997943518788</v>
      </c>
      <c r="O23" s="31">
        <f t="shared" si="1"/>
        <v>2273.9997944174684</v>
      </c>
      <c r="P23" s="9">
        <f t="shared" si="1"/>
        <v>3103.49971133702</v>
      </c>
    </row>
    <row r="24" spans="1:16" x14ac:dyDescent="0.15">
      <c r="A24" s="11"/>
      <c r="B24" s="14">
        <v>1600</v>
      </c>
      <c r="C24" s="30">
        <f t="shared" si="0"/>
        <v>556.79994818385808</v>
      </c>
      <c r="D24" s="31">
        <f t="shared" si="0"/>
        <v>1007.9999104571946</v>
      </c>
      <c r="E24" s="9">
        <f t="shared" si="0"/>
        <v>1398.3998744006396</v>
      </c>
      <c r="F24" s="30">
        <f t="shared" si="0"/>
        <v>718.39993399184266</v>
      </c>
      <c r="G24" s="31">
        <f t="shared" si="0"/>
        <v>1259.1998879679863</v>
      </c>
      <c r="H24" s="9">
        <f t="shared" si="0"/>
        <v>1756.7998416380512</v>
      </c>
      <c r="I24" s="30">
        <f t="shared" si="1"/>
        <v>873.5999207551414</v>
      </c>
      <c r="J24" s="31">
        <f t="shared" si="1"/>
        <v>1500.7998662541736</v>
      </c>
      <c r="K24" s="9">
        <f t="shared" si="1"/>
        <v>2094.3998105236665</v>
      </c>
      <c r="L24" s="30">
        <f t="shared" si="1"/>
        <v>1022.3999084622084</v>
      </c>
      <c r="M24" s="31">
        <f t="shared" si="1"/>
        <v>1735.9998450533315</v>
      </c>
      <c r="N24" s="9">
        <f t="shared" si="1"/>
        <v>2415.9997806420038</v>
      </c>
      <c r="O24" s="31">
        <f t="shared" si="1"/>
        <v>2425.5997807119661</v>
      </c>
      <c r="P24" s="9">
        <f t="shared" si="1"/>
        <v>3310.3996920928212</v>
      </c>
    </row>
    <row r="25" spans="1:16" x14ac:dyDescent="0.15">
      <c r="A25" s="11"/>
      <c r="B25" s="14">
        <v>1800</v>
      </c>
      <c r="C25" s="30">
        <f t="shared" si="0"/>
        <v>626.3999417068402</v>
      </c>
      <c r="D25" s="31">
        <f t="shared" si="0"/>
        <v>1133.9998992643439</v>
      </c>
      <c r="E25" s="9">
        <f t="shared" si="0"/>
        <v>1573.1998587007195</v>
      </c>
      <c r="F25" s="30">
        <f t="shared" si="0"/>
        <v>808.19992574082301</v>
      </c>
      <c r="G25" s="31">
        <f t="shared" si="0"/>
        <v>1416.5998739639847</v>
      </c>
      <c r="H25" s="9">
        <f t="shared" si="0"/>
        <v>1976.3998218428076</v>
      </c>
      <c r="I25" s="30">
        <f t="shared" si="1"/>
        <v>982.79991084953406</v>
      </c>
      <c r="J25" s="31">
        <f t="shared" si="1"/>
        <v>1688.3998495359453</v>
      </c>
      <c r="K25" s="9">
        <f t="shared" si="1"/>
        <v>2356.199786839125</v>
      </c>
      <c r="L25" s="30">
        <f t="shared" si="1"/>
        <v>1150.1998970199843</v>
      </c>
      <c r="M25" s="31">
        <f t="shared" si="1"/>
        <v>1952.9998256849979</v>
      </c>
      <c r="N25" s="9">
        <f t="shared" si="1"/>
        <v>2717.9997532222546</v>
      </c>
      <c r="O25" s="31">
        <f t="shared" si="1"/>
        <v>2728.799753300962</v>
      </c>
      <c r="P25" s="9">
        <f t="shared" si="1"/>
        <v>3724.1996536044244</v>
      </c>
    </row>
    <row r="26" spans="1:16" x14ac:dyDescent="0.15">
      <c r="A26" s="11"/>
      <c r="B26" s="14">
        <v>2000</v>
      </c>
      <c r="C26" s="30">
        <f t="shared" si="0"/>
        <v>695.99993522982243</v>
      </c>
      <c r="D26" s="31">
        <f t="shared" si="0"/>
        <v>1259.9998880714934</v>
      </c>
      <c r="E26" s="9">
        <f t="shared" si="0"/>
        <v>1747.9998430007993</v>
      </c>
      <c r="F26" s="30">
        <f t="shared" si="0"/>
        <v>897.99991748980324</v>
      </c>
      <c r="G26" s="31">
        <f t="shared" si="0"/>
        <v>1573.9998599599828</v>
      </c>
      <c r="H26" s="9">
        <f t="shared" si="0"/>
        <v>2195.9998020475641</v>
      </c>
      <c r="I26" s="30">
        <f t="shared" si="1"/>
        <v>1091.9999009439266</v>
      </c>
      <c r="J26" s="31">
        <f t="shared" si="1"/>
        <v>1875.9998328177169</v>
      </c>
      <c r="K26" s="9">
        <f t="shared" si="1"/>
        <v>2617.999763154583</v>
      </c>
      <c r="L26" s="30">
        <f t="shared" si="1"/>
        <v>1277.9998855777603</v>
      </c>
      <c r="M26" s="31">
        <f t="shared" si="1"/>
        <v>2169.9998063166645</v>
      </c>
      <c r="N26" s="9">
        <f t="shared" si="1"/>
        <v>3019.9997258025051</v>
      </c>
      <c r="O26" s="31">
        <f t="shared" si="1"/>
        <v>3031.9997258899575</v>
      </c>
      <c r="P26" s="9">
        <f t="shared" si="1"/>
        <v>4137.9996151160267</v>
      </c>
    </row>
    <row r="27" spans="1:16" x14ac:dyDescent="0.15">
      <c r="A27" s="11"/>
      <c r="B27" s="14">
        <v>2200</v>
      </c>
      <c r="C27" s="30">
        <f t="shared" si="0"/>
        <v>765.59992875280477</v>
      </c>
      <c r="D27" s="31">
        <f t="shared" si="0"/>
        <v>1385.9998768786427</v>
      </c>
      <c r="E27" s="9">
        <f t="shared" si="0"/>
        <v>1922.7998273008793</v>
      </c>
      <c r="F27" s="30">
        <f t="shared" si="0"/>
        <v>987.7999092387837</v>
      </c>
      <c r="G27" s="31">
        <f t="shared" si="0"/>
        <v>1731.3998459559814</v>
      </c>
      <c r="H27" s="9">
        <f t="shared" si="0"/>
        <v>2415.5997822523204</v>
      </c>
      <c r="I27" s="30">
        <f t="shared" si="1"/>
        <v>1201.1998910383195</v>
      </c>
      <c r="J27" s="31">
        <f t="shared" si="1"/>
        <v>2063.5998160994891</v>
      </c>
      <c r="K27" s="9">
        <f t="shared" si="1"/>
        <v>2879.799739470041</v>
      </c>
      <c r="L27" s="30">
        <f t="shared" si="1"/>
        <v>1405.7998741355366</v>
      </c>
      <c r="M27" s="31">
        <f t="shared" si="1"/>
        <v>2386.9997869483309</v>
      </c>
      <c r="N27" s="9">
        <f t="shared" si="1"/>
        <v>3321.9996983827559</v>
      </c>
      <c r="O27" s="31">
        <f t="shared" si="1"/>
        <v>3335.1996984789535</v>
      </c>
      <c r="P27" s="9">
        <f t="shared" si="1"/>
        <v>4551.799576627629</v>
      </c>
    </row>
    <row r="28" spans="1:16" x14ac:dyDescent="0.15">
      <c r="A28" s="11"/>
      <c r="B28" s="14">
        <v>2300</v>
      </c>
      <c r="C28" s="30">
        <f t="shared" si="0"/>
        <v>800.39992551429577</v>
      </c>
      <c r="D28" s="31">
        <f t="shared" si="0"/>
        <v>1448.9998712822173</v>
      </c>
      <c r="E28" s="9">
        <f t="shared" si="0"/>
        <v>2010.199819450919</v>
      </c>
      <c r="F28" s="30">
        <f t="shared" si="0"/>
        <v>1032.6999051132736</v>
      </c>
      <c r="G28" s="31">
        <f t="shared" si="0"/>
        <v>1810.0998389539802</v>
      </c>
      <c r="H28" s="9">
        <f t="shared" si="0"/>
        <v>2525.3997723546981</v>
      </c>
      <c r="I28" s="30">
        <f t="shared" si="1"/>
        <v>1255.7998860855157</v>
      </c>
      <c r="J28" s="31">
        <f t="shared" si="1"/>
        <v>2157.3998077403739</v>
      </c>
      <c r="K28" s="9">
        <f t="shared" si="1"/>
        <v>3010.6997276277698</v>
      </c>
      <c r="L28" s="30">
        <f t="shared" si="1"/>
        <v>1469.6998684144241</v>
      </c>
      <c r="M28" s="31">
        <f t="shared" si="1"/>
        <v>2495.4997772641641</v>
      </c>
      <c r="N28" s="9">
        <f t="shared" si="1"/>
        <v>3472.9996846728804</v>
      </c>
      <c r="O28" s="31">
        <f t="shared" si="1"/>
        <v>3486.7996847734507</v>
      </c>
      <c r="P28" s="9">
        <f t="shared" si="1"/>
        <v>4758.6995573834301</v>
      </c>
    </row>
    <row r="29" spans="1:16" x14ac:dyDescent="0.15">
      <c r="A29" s="11"/>
      <c r="B29" s="14">
        <v>2400</v>
      </c>
      <c r="C29" s="30">
        <f t="shared" si="0"/>
        <v>835.19992227578689</v>
      </c>
      <c r="D29" s="31">
        <f t="shared" si="0"/>
        <v>1511.999865685792</v>
      </c>
      <c r="E29" s="9">
        <f t="shared" si="0"/>
        <v>2097.5998116009591</v>
      </c>
      <c r="F29" s="30">
        <f t="shared" si="0"/>
        <v>1077.5999009877639</v>
      </c>
      <c r="G29" s="31">
        <f t="shared" si="0"/>
        <v>1888.7998319519795</v>
      </c>
      <c r="H29" s="9">
        <f t="shared" si="0"/>
        <v>2635.1997624570763</v>
      </c>
      <c r="I29" s="30">
        <f t="shared" ref="I29:P32" si="2">$B29/1000*I$10*($H$4/49.83289)^I$11</f>
        <v>1310.3998811327119</v>
      </c>
      <c r="J29" s="31">
        <f t="shared" si="2"/>
        <v>2251.1997993812602</v>
      </c>
      <c r="K29" s="9">
        <f t="shared" si="2"/>
        <v>3141.599715785499</v>
      </c>
      <c r="L29" s="30">
        <f t="shared" si="2"/>
        <v>1533.5998626933122</v>
      </c>
      <c r="M29" s="31">
        <f t="shared" si="2"/>
        <v>2603.9997675799973</v>
      </c>
      <c r="N29" s="9">
        <f t="shared" si="2"/>
        <v>3623.9996709630059</v>
      </c>
      <c r="O29" s="31">
        <f t="shared" si="2"/>
        <v>3638.3996710679489</v>
      </c>
      <c r="P29" s="9">
        <f t="shared" si="2"/>
        <v>4965.5995381392313</v>
      </c>
    </row>
    <row r="30" spans="1:16" x14ac:dyDescent="0.15">
      <c r="A30" s="11"/>
      <c r="B30" s="14">
        <v>2600</v>
      </c>
      <c r="C30" s="30">
        <f t="shared" si="0"/>
        <v>904.79991579876923</v>
      </c>
      <c r="D30" s="31">
        <f t="shared" si="0"/>
        <v>1637.9998544929413</v>
      </c>
      <c r="E30" s="9">
        <f t="shared" si="0"/>
        <v>2272.3997959010394</v>
      </c>
      <c r="F30" s="30">
        <f t="shared" si="0"/>
        <v>1167.3998927367443</v>
      </c>
      <c r="G30" s="31">
        <f t="shared" si="0"/>
        <v>2046.1998179479779</v>
      </c>
      <c r="H30" s="9">
        <f t="shared" si="0"/>
        <v>2854.7997426618331</v>
      </c>
      <c r="I30" s="30">
        <f t="shared" si="2"/>
        <v>1419.5998712271048</v>
      </c>
      <c r="J30" s="31">
        <f t="shared" si="2"/>
        <v>2438.7997826630321</v>
      </c>
      <c r="K30" s="9">
        <f t="shared" si="2"/>
        <v>3403.3996921009575</v>
      </c>
      <c r="L30" s="30">
        <f t="shared" si="2"/>
        <v>1661.3998512510884</v>
      </c>
      <c r="M30" s="31">
        <f t="shared" si="2"/>
        <v>2820.9997482116637</v>
      </c>
      <c r="N30" s="9">
        <f t="shared" si="2"/>
        <v>3925.9996435432563</v>
      </c>
      <c r="O30" s="31">
        <f t="shared" si="2"/>
        <v>3941.5996436569449</v>
      </c>
      <c r="P30" s="9">
        <f t="shared" si="2"/>
        <v>5379.3994996508354</v>
      </c>
    </row>
    <row r="31" spans="1:16" x14ac:dyDescent="0.15">
      <c r="A31" s="11"/>
      <c r="B31" s="14">
        <v>2800</v>
      </c>
      <c r="C31" s="30">
        <f t="shared" si="0"/>
        <v>974.39990932175147</v>
      </c>
      <c r="D31" s="31">
        <f t="shared" si="0"/>
        <v>1763.9998433000906</v>
      </c>
      <c r="E31" s="9">
        <f t="shared" si="0"/>
        <v>2447.1997802011188</v>
      </c>
      <c r="F31" s="30">
        <f t="shared" si="0"/>
        <v>1257.1998844857244</v>
      </c>
      <c r="G31" s="31">
        <f t="shared" si="0"/>
        <v>2203.599803943976</v>
      </c>
      <c r="H31" s="9">
        <f t="shared" si="0"/>
        <v>3074.3997228665889</v>
      </c>
      <c r="I31" s="30">
        <f t="shared" si="2"/>
        <v>1528.7998613214972</v>
      </c>
      <c r="J31" s="31">
        <f t="shared" si="2"/>
        <v>2626.3997659448032</v>
      </c>
      <c r="K31" s="9">
        <f t="shared" si="2"/>
        <v>3665.1996684164155</v>
      </c>
      <c r="L31" s="30">
        <f t="shared" si="2"/>
        <v>1789.1998398088642</v>
      </c>
      <c r="M31" s="31">
        <f t="shared" si="2"/>
        <v>3037.9997288433301</v>
      </c>
      <c r="N31" s="9">
        <f t="shared" si="2"/>
        <v>4227.9996161235067</v>
      </c>
      <c r="O31" s="31">
        <f t="shared" si="2"/>
        <v>4244.7996162459403</v>
      </c>
      <c r="P31" s="9">
        <f t="shared" si="2"/>
        <v>5793.1994611624368</v>
      </c>
    </row>
    <row r="32" spans="1:16" x14ac:dyDescent="0.15">
      <c r="A32" s="12"/>
      <c r="B32" s="15">
        <v>3000</v>
      </c>
      <c r="C32" s="32">
        <f t="shared" si="0"/>
        <v>1043.9999028447337</v>
      </c>
      <c r="D32" s="33">
        <f t="shared" si="0"/>
        <v>1889.9998321072399</v>
      </c>
      <c r="E32" s="34">
        <f t="shared" si="0"/>
        <v>2621.999764501199</v>
      </c>
      <c r="F32" s="32">
        <f t="shared" si="0"/>
        <v>1346.999876234705</v>
      </c>
      <c r="G32" s="33">
        <f t="shared" si="0"/>
        <v>2360.9997899399746</v>
      </c>
      <c r="H32" s="34">
        <f t="shared" si="0"/>
        <v>3293.9997030713457</v>
      </c>
      <c r="I32" s="32">
        <f t="shared" si="2"/>
        <v>1637.9998514158901</v>
      </c>
      <c r="J32" s="33">
        <f t="shared" si="2"/>
        <v>2813.9997492265752</v>
      </c>
      <c r="K32" s="34">
        <f t="shared" si="2"/>
        <v>3926.999644731874</v>
      </c>
      <c r="L32" s="32">
        <f t="shared" si="2"/>
        <v>1916.9998283666405</v>
      </c>
      <c r="M32" s="33">
        <f t="shared" si="2"/>
        <v>3254.9997094749965</v>
      </c>
      <c r="N32" s="34">
        <f t="shared" si="2"/>
        <v>4529.9995887037576</v>
      </c>
      <c r="O32" s="33">
        <f t="shared" si="2"/>
        <v>4547.9995888349367</v>
      </c>
      <c r="P32" s="34">
        <f t="shared" si="2"/>
        <v>6206.99942267404</v>
      </c>
    </row>
    <row r="33" spans="1:16" x14ac:dyDescent="0.15">
      <c r="A33" t="s">
        <v>10</v>
      </c>
      <c r="C33">
        <v>810</v>
      </c>
      <c r="D33">
        <v>851</v>
      </c>
      <c r="E33">
        <v>852</v>
      </c>
      <c r="F33">
        <v>810</v>
      </c>
      <c r="G33">
        <v>851</v>
      </c>
      <c r="H33">
        <v>852</v>
      </c>
      <c r="I33">
        <v>810</v>
      </c>
      <c r="J33">
        <v>851</v>
      </c>
      <c r="K33">
        <v>852</v>
      </c>
      <c r="L33">
        <v>810</v>
      </c>
      <c r="M33">
        <v>851</v>
      </c>
      <c r="N33">
        <v>852</v>
      </c>
      <c r="O33">
        <v>851</v>
      </c>
      <c r="P33">
        <v>852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7"/>
  <sheetViews>
    <sheetView workbookViewId="0">
      <selection activeCell="A10" sqref="A10"/>
    </sheetView>
  </sheetViews>
  <sheetFormatPr baseColWidth="10" defaultColWidth="8.83203125" defaultRowHeight="13" x14ac:dyDescent="0.15"/>
  <cols>
    <col min="1" max="1" width="8.83203125" customWidth="1"/>
    <col min="2" max="2" width="4.83203125" customWidth="1"/>
  </cols>
  <sheetData>
    <row r="1" spans="1:22" x14ac:dyDescent="0.15">
      <c r="A1" t="s">
        <v>13</v>
      </c>
      <c r="J1" t="s">
        <v>11</v>
      </c>
    </row>
    <row r="3" spans="1:22" x14ac:dyDescent="0.15">
      <c r="D3" t="s">
        <v>0</v>
      </c>
      <c r="E3" s="1">
        <v>75</v>
      </c>
      <c r="F3" t="s">
        <v>4</v>
      </c>
    </row>
    <row r="4" spans="1:22" x14ac:dyDescent="0.15">
      <c r="B4" s="8"/>
      <c r="D4" t="s">
        <v>1</v>
      </c>
      <c r="E4" s="1">
        <v>65</v>
      </c>
      <c r="F4" t="s">
        <v>4</v>
      </c>
      <c r="G4" t="s">
        <v>3</v>
      </c>
      <c r="H4" s="2">
        <f>(E3-E4)/LN((E3-E5)/(E4-E5))</f>
        <v>49.83288654563971</v>
      </c>
      <c r="I4" t="s">
        <v>5</v>
      </c>
    </row>
    <row r="5" spans="1:22" x14ac:dyDescent="0.15">
      <c r="D5" t="s">
        <v>2</v>
      </c>
      <c r="E5" s="1">
        <v>20</v>
      </c>
      <c r="F5" t="s">
        <v>4</v>
      </c>
    </row>
    <row r="8" spans="1:22" x14ac:dyDescent="0.15">
      <c r="A8" s="35" t="s">
        <v>7</v>
      </c>
      <c r="B8" s="41"/>
      <c r="C8" s="6">
        <v>11</v>
      </c>
      <c r="D8" s="6">
        <v>21</v>
      </c>
      <c r="E8" s="6">
        <v>22</v>
      </c>
      <c r="F8" s="7">
        <v>33</v>
      </c>
      <c r="G8" s="6">
        <v>11</v>
      </c>
      <c r="H8" s="6">
        <v>21</v>
      </c>
      <c r="I8" s="6">
        <v>22</v>
      </c>
      <c r="J8" s="7">
        <v>33</v>
      </c>
      <c r="K8" s="6">
        <v>11</v>
      </c>
      <c r="L8" s="6">
        <v>21</v>
      </c>
      <c r="M8" s="6">
        <v>22</v>
      </c>
      <c r="N8" s="7">
        <v>33</v>
      </c>
      <c r="O8" s="6">
        <v>11</v>
      </c>
      <c r="P8" s="6">
        <v>21</v>
      </c>
      <c r="Q8" s="6">
        <v>22</v>
      </c>
      <c r="R8" s="7">
        <v>33</v>
      </c>
      <c r="S8" s="6">
        <v>11</v>
      </c>
      <c r="T8" s="6">
        <v>21</v>
      </c>
      <c r="U8" s="6">
        <v>22</v>
      </c>
      <c r="V8" s="7">
        <v>33</v>
      </c>
    </row>
    <row r="9" spans="1:22" x14ac:dyDescent="0.15">
      <c r="A9" s="3" t="s">
        <v>6</v>
      </c>
      <c r="B9" s="42"/>
      <c r="C9" s="26">
        <v>300</v>
      </c>
      <c r="D9" s="26">
        <v>300</v>
      </c>
      <c r="E9" s="26">
        <v>300</v>
      </c>
      <c r="F9" s="16">
        <v>300</v>
      </c>
      <c r="G9" s="26">
        <v>400</v>
      </c>
      <c r="H9" s="26">
        <v>400</v>
      </c>
      <c r="I9" s="26">
        <v>400</v>
      </c>
      <c r="J9" s="16">
        <v>400</v>
      </c>
      <c r="K9" s="26">
        <v>500</v>
      </c>
      <c r="L9" s="26">
        <v>500</v>
      </c>
      <c r="M9" s="26">
        <v>500</v>
      </c>
      <c r="N9" s="16">
        <v>500</v>
      </c>
      <c r="O9" s="26">
        <v>600</v>
      </c>
      <c r="P9" s="26">
        <v>600</v>
      </c>
      <c r="Q9" s="26">
        <v>600</v>
      </c>
      <c r="R9" s="16">
        <v>600</v>
      </c>
      <c r="S9" s="26">
        <v>900</v>
      </c>
      <c r="T9" s="26">
        <v>900</v>
      </c>
      <c r="U9" s="26">
        <v>900</v>
      </c>
      <c r="V9" s="16">
        <v>900</v>
      </c>
    </row>
    <row r="10" spans="1:22" x14ac:dyDescent="0.15">
      <c r="A10" s="4" t="s">
        <v>14</v>
      </c>
      <c r="B10" s="43"/>
      <c r="C10" s="20">
        <v>546</v>
      </c>
      <c r="D10" s="20">
        <v>761</v>
      </c>
      <c r="E10" s="20">
        <v>961</v>
      </c>
      <c r="F10" s="17">
        <v>1347</v>
      </c>
      <c r="G10" s="20">
        <v>711</v>
      </c>
      <c r="H10" s="20">
        <v>963</v>
      </c>
      <c r="I10" s="20">
        <v>1221</v>
      </c>
      <c r="J10" s="17">
        <v>1699</v>
      </c>
      <c r="K10" s="20">
        <v>868</v>
      </c>
      <c r="L10" s="20">
        <v>1156</v>
      </c>
      <c r="M10" s="20">
        <v>1470</v>
      </c>
      <c r="N10" s="17">
        <v>2035</v>
      </c>
      <c r="O10" s="20">
        <v>1018</v>
      </c>
      <c r="P10" s="20">
        <v>1340</v>
      </c>
      <c r="Q10" s="20">
        <v>1709</v>
      </c>
      <c r="R10" s="17">
        <v>2356</v>
      </c>
      <c r="S10" s="20">
        <v>1427</v>
      </c>
      <c r="T10" s="20">
        <v>1861</v>
      </c>
      <c r="U10" s="20">
        <v>2388</v>
      </c>
      <c r="V10" s="17">
        <v>3260</v>
      </c>
    </row>
    <row r="11" spans="1:22" x14ac:dyDescent="0.15">
      <c r="A11" s="11" t="s">
        <v>9</v>
      </c>
      <c r="B11" s="43"/>
      <c r="C11" s="39">
        <v>1.2981</v>
      </c>
      <c r="D11" s="39">
        <v>1.2803</v>
      </c>
      <c r="E11" s="39">
        <v>1.3093999999999999</v>
      </c>
      <c r="F11" s="40">
        <v>1.3140000000000001</v>
      </c>
      <c r="G11" s="39">
        <v>1.3026</v>
      </c>
      <c r="H11" s="39">
        <v>1.294</v>
      </c>
      <c r="I11" s="39">
        <v>1.3182</v>
      </c>
      <c r="J11" s="40">
        <v>1.3254999999999999</v>
      </c>
      <c r="K11" s="39">
        <v>1.3069999999999999</v>
      </c>
      <c r="L11" s="39">
        <v>1.3076000000000001</v>
      </c>
      <c r="M11" s="39">
        <v>1.327</v>
      </c>
      <c r="N11" s="40">
        <v>1.3371</v>
      </c>
      <c r="O11" s="39">
        <v>1.3115000000000001</v>
      </c>
      <c r="P11" s="39">
        <v>1.3212999999999999</v>
      </c>
      <c r="Q11" s="39">
        <v>1.3358000000000001</v>
      </c>
      <c r="R11" s="40">
        <v>1.3486</v>
      </c>
      <c r="S11" s="39">
        <v>1.3169999999999999</v>
      </c>
      <c r="T11" s="39">
        <v>1.339</v>
      </c>
      <c r="U11" s="39">
        <v>1.3561000000000001</v>
      </c>
      <c r="V11" s="40">
        <v>1.36</v>
      </c>
    </row>
    <row r="12" spans="1:22" x14ac:dyDescent="0.15">
      <c r="A12" s="5" t="s">
        <v>8</v>
      </c>
      <c r="B12" s="44"/>
      <c r="C12" s="23"/>
      <c r="D12" s="23"/>
      <c r="E12" s="23"/>
      <c r="F12" s="18"/>
      <c r="G12" s="23"/>
      <c r="H12" s="23"/>
      <c r="I12" s="23"/>
      <c r="J12" s="18"/>
      <c r="K12" s="23"/>
      <c r="L12" s="23"/>
      <c r="M12" s="23"/>
      <c r="N12" s="18"/>
      <c r="O12" s="23"/>
      <c r="P12" s="23"/>
      <c r="Q12" s="23"/>
      <c r="R12" s="18"/>
      <c r="S12" s="23"/>
      <c r="T12" s="23"/>
      <c r="U12" s="23"/>
      <c r="V12" s="18"/>
    </row>
    <row r="13" spans="1:22" x14ac:dyDescent="0.15">
      <c r="A13" s="11"/>
      <c r="B13" s="14">
        <v>500</v>
      </c>
      <c r="C13" s="31">
        <f t="shared" ref="C13:L26" si="0">$B13/1000*C$10*($H$4/49.83289)^C$11</f>
        <v>272.99997543468425</v>
      </c>
      <c r="D13" s="31">
        <f t="shared" si="0"/>
        <v>380.49996623101856</v>
      </c>
      <c r="E13" s="31">
        <f t="shared" si="0"/>
        <v>480.49995638686738</v>
      </c>
      <c r="F13" s="9">
        <f t="shared" si="0"/>
        <v>673.49993865424449</v>
      </c>
      <c r="G13" s="31">
        <f t="shared" si="0"/>
        <v>355.49996790020691</v>
      </c>
      <c r="H13" s="31">
        <f t="shared" si="0"/>
        <v>481.49995681010762</v>
      </c>
      <c r="I13" s="31">
        <f t="shared" si="0"/>
        <v>610.49994421485974</v>
      </c>
      <c r="J13" s="9">
        <f t="shared" si="0"/>
        <v>849.49992194608899</v>
      </c>
      <c r="K13" s="31">
        <f t="shared" si="0"/>
        <v>433.99996067969562</v>
      </c>
      <c r="L13" s="31">
        <f t="shared" si="0"/>
        <v>577.99994760928757</v>
      </c>
      <c r="M13" s="31">
        <f t="shared" ref="M13:V26" si="1">$B13/1000*M$10*($H$4/49.83289)^M$11</f>
        <v>734.99993239017442</v>
      </c>
      <c r="N13" s="9">
        <f t="shared" si="1"/>
        <v>1017.4999056917122</v>
      </c>
      <c r="O13" s="31">
        <f t="shared" si="1"/>
        <v>508.99995372593725</v>
      </c>
      <c r="P13" s="31">
        <f t="shared" si="1"/>
        <v>669.99993863400346</v>
      </c>
      <c r="Q13" s="31">
        <f t="shared" si="1"/>
        <v>854.49992087657836</v>
      </c>
      <c r="R13" s="9">
        <f t="shared" si="1"/>
        <v>1177.9998898765018</v>
      </c>
      <c r="S13" s="31">
        <f t="shared" si="1"/>
        <v>713.49993486246706</v>
      </c>
      <c r="T13" s="31">
        <f t="shared" si="1"/>
        <v>930.49991363286608</v>
      </c>
      <c r="U13" s="31">
        <f t="shared" si="1"/>
        <v>1193.999887760016</v>
      </c>
      <c r="V13" s="9">
        <f t="shared" si="1"/>
        <v>1629.9998463339011</v>
      </c>
    </row>
    <row r="14" spans="1:22" x14ac:dyDescent="0.15">
      <c r="A14" s="11"/>
      <c r="B14" s="14">
        <v>600</v>
      </c>
      <c r="C14" s="31">
        <f t="shared" si="0"/>
        <v>327.59997052162106</v>
      </c>
      <c r="D14" s="31">
        <f t="shared" si="0"/>
        <v>456.59995947722228</v>
      </c>
      <c r="E14" s="31">
        <f t="shared" si="0"/>
        <v>576.59994766424086</v>
      </c>
      <c r="F14" s="9">
        <f t="shared" si="0"/>
        <v>808.19992638509336</v>
      </c>
      <c r="G14" s="31">
        <f t="shared" si="0"/>
        <v>426.59996148024828</v>
      </c>
      <c r="H14" s="31">
        <f t="shared" si="0"/>
        <v>577.79994817212912</v>
      </c>
      <c r="I14" s="31">
        <f t="shared" si="0"/>
        <v>732.59993305783178</v>
      </c>
      <c r="J14" s="9">
        <f t="shared" si="0"/>
        <v>1019.3999063353067</v>
      </c>
      <c r="K14" s="31">
        <f t="shared" si="0"/>
        <v>520.7999528156347</v>
      </c>
      <c r="L14" s="31">
        <f t="shared" si="0"/>
        <v>693.59993713114511</v>
      </c>
      <c r="M14" s="31">
        <f t="shared" si="1"/>
        <v>881.99991886820931</v>
      </c>
      <c r="N14" s="9">
        <f t="shared" si="1"/>
        <v>1220.9998868300547</v>
      </c>
      <c r="O14" s="31">
        <f t="shared" si="1"/>
        <v>610.79994447112472</v>
      </c>
      <c r="P14" s="31">
        <f t="shared" si="1"/>
        <v>803.99992636080412</v>
      </c>
      <c r="Q14" s="31">
        <f t="shared" si="1"/>
        <v>1025.3999050518939</v>
      </c>
      <c r="R14" s="9">
        <f t="shared" si="1"/>
        <v>1413.5998678518022</v>
      </c>
      <c r="S14" s="31">
        <f t="shared" si="1"/>
        <v>856.19992183496038</v>
      </c>
      <c r="T14" s="31">
        <f t="shared" si="1"/>
        <v>1116.5998963594393</v>
      </c>
      <c r="U14" s="31">
        <f t="shared" si="1"/>
        <v>1432.7998653120192</v>
      </c>
      <c r="V14" s="9">
        <f t="shared" si="1"/>
        <v>1955.9998156006814</v>
      </c>
    </row>
    <row r="15" spans="1:22" x14ac:dyDescent="0.15">
      <c r="A15" s="11"/>
      <c r="B15" s="14">
        <v>700</v>
      </c>
      <c r="C15" s="31">
        <f t="shared" si="0"/>
        <v>382.19996560855793</v>
      </c>
      <c r="D15" s="31">
        <f t="shared" si="0"/>
        <v>532.69995272342589</v>
      </c>
      <c r="E15" s="31">
        <f t="shared" si="0"/>
        <v>672.69993894161428</v>
      </c>
      <c r="F15" s="9">
        <f t="shared" si="0"/>
        <v>942.89991411594224</v>
      </c>
      <c r="G15" s="31">
        <f t="shared" si="0"/>
        <v>497.69995506028971</v>
      </c>
      <c r="H15" s="31">
        <f t="shared" si="0"/>
        <v>674.09993953415062</v>
      </c>
      <c r="I15" s="31">
        <f t="shared" si="0"/>
        <v>854.69992190080359</v>
      </c>
      <c r="J15" s="9">
        <f t="shared" si="0"/>
        <v>1189.2998907245244</v>
      </c>
      <c r="K15" s="31">
        <f t="shared" si="0"/>
        <v>607.59994495157378</v>
      </c>
      <c r="L15" s="31">
        <f t="shared" si="0"/>
        <v>809.19992665300254</v>
      </c>
      <c r="M15" s="31">
        <f t="shared" si="1"/>
        <v>1028.9999053462443</v>
      </c>
      <c r="N15" s="9">
        <f t="shared" si="1"/>
        <v>1424.4998679683972</v>
      </c>
      <c r="O15" s="31">
        <f t="shared" si="1"/>
        <v>712.59993521631213</v>
      </c>
      <c r="P15" s="31">
        <f t="shared" si="1"/>
        <v>937.99991408760468</v>
      </c>
      <c r="Q15" s="31">
        <f t="shared" si="1"/>
        <v>1196.2998892272096</v>
      </c>
      <c r="R15" s="9">
        <f t="shared" si="1"/>
        <v>1649.1998458271023</v>
      </c>
      <c r="S15" s="31">
        <f t="shared" si="1"/>
        <v>998.89990880745381</v>
      </c>
      <c r="T15" s="31">
        <f t="shared" si="1"/>
        <v>1302.6998790860123</v>
      </c>
      <c r="U15" s="31">
        <f t="shared" si="1"/>
        <v>1671.5998428640223</v>
      </c>
      <c r="V15" s="9">
        <f t="shared" si="1"/>
        <v>2281.9997848674616</v>
      </c>
    </row>
    <row r="16" spans="1:22" x14ac:dyDescent="0.15">
      <c r="A16" s="11"/>
      <c r="B16" s="14">
        <v>800</v>
      </c>
      <c r="C16" s="31">
        <f t="shared" si="0"/>
        <v>436.7999606954948</v>
      </c>
      <c r="D16" s="31">
        <f t="shared" si="0"/>
        <v>608.79994596962979</v>
      </c>
      <c r="E16" s="31">
        <f t="shared" si="0"/>
        <v>768.79993021898781</v>
      </c>
      <c r="F16" s="9">
        <f t="shared" si="0"/>
        <v>1077.5999018467915</v>
      </c>
      <c r="G16" s="31">
        <f t="shared" si="0"/>
        <v>568.79994864033119</v>
      </c>
      <c r="H16" s="31">
        <f t="shared" si="0"/>
        <v>770.39993089617235</v>
      </c>
      <c r="I16" s="31">
        <f t="shared" si="0"/>
        <v>976.79991074377563</v>
      </c>
      <c r="J16" s="9">
        <f t="shared" si="0"/>
        <v>1359.1998751137423</v>
      </c>
      <c r="K16" s="31">
        <f t="shared" si="0"/>
        <v>694.39993708751308</v>
      </c>
      <c r="L16" s="31">
        <f t="shared" si="0"/>
        <v>924.79991617486019</v>
      </c>
      <c r="M16" s="31">
        <f t="shared" si="1"/>
        <v>1175.9998918242791</v>
      </c>
      <c r="N16" s="9">
        <f t="shared" si="1"/>
        <v>1627.9998491067397</v>
      </c>
      <c r="O16" s="31">
        <f t="shared" si="1"/>
        <v>814.39992596149978</v>
      </c>
      <c r="P16" s="31">
        <f t="shared" si="1"/>
        <v>1071.9999018144056</v>
      </c>
      <c r="Q16" s="31">
        <f t="shared" si="1"/>
        <v>1367.1998734025253</v>
      </c>
      <c r="R16" s="9">
        <f t="shared" si="1"/>
        <v>1884.7998238024031</v>
      </c>
      <c r="S16" s="31">
        <f t="shared" si="1"/>
        <v>1141.5998957799475</v>
      </c>
      <c r="T16" s="31">
        <f t="shared" si="1"/>
        <v>1488.799861812586</v>
      </c>
      <c r="U16" s="31">
        <f t="shared" si="1"/>
        <v>1910.3998204160257</v>
      </c>
      <c r="V16" s="9">
        <f t="shared" si="1"/>
        <v>2607.9997541342418</v>
      </c>
    </row>
    <row r="17" spans="1:22" x14ac:dyDescent="0.15">
      <c r="A17" s="11"/>
      <c r="B17" s="14">
        <v>900</v>
      </c>
      <c r="C17" s="31">
        <f t="shared" si="0"/>
        <v>491.39995578243168</v>
      </c>
      <c r="D17" s="31">
        <f t="shared" si="0"/>
        <v>684.89993921583346</v>
      </c>
      <c r="E17" s="31">
        <f t="shared" si="0"/>
        <v>864.89992149636123</v>
      </c>
      <c r="F17" s="9">
        <f t="shared" si="0"/>
        <v>1212.29988957764</v>
      </c>
      <c r="G17" s="31">
        <f t="shared" si="0"/>
        <v>639.89994222037251</v>
      </c>
      <c r="H17" s="31">
        <f t="shared" si="0"/>
        <v>866.69992225819385</v>
      </c>
      <c r="I17" s="31">
        <f t="shared" si="0"/>
        <v>1098.8998995867476</v>
      </c>
      <c r="J17" s="9">
        <f t="shared" si="0"/>
        <v>1529.0998595029603</v>
      </c>
      <c r="K17" s="31">
        <f t="shared" si="0"/>
        <v>781.19992922345216</v>
      </c>
      <c r="L17" s="31">
        <f t="shared" si="0"/>
        <v>1040.3999056967177</v>
      </c>
      <c r="M17" s="31">
        <f t="shared" si="1"/>
        <v>1322.9998783023141</v>
      </c>
      <c r="N17" s="9">
        <f t="shared" si="1"/>
        <v>1831.499830245082</v>
      </c>
      <c r="O17" s="31">
        <f t="shared" si="1"/>
        <v>916.19991670668708</v>
      </c>
      <c r="P17" s="31">
        <f t="shared" si="1"/>
        <v>1205.9998895412061</v>
      </c>
      <c r="Q17" s="31">
        <f t="shared" si="1"/>
        <v>1538.0998575778412</v>
      </c>
      <c r="R17" s="9">
        <f t="shared" si="1"/>
        <v>2120.3998017777035</v>
      </c>
      <c r="S17" s="31">
        <f t="shared" si="1"/>
        <v>1284.2998827524407</v>
      </c>
      <c r="T17" s="31">
        <f t="shared" si="1"/>
        <v>1674.8998445391592</v>
      </c>
      <c r="U17" s="31">
        <f t="shared" si="1"/>
        <v>2149.1997979680291</v>
      </c>
      <c r="V17" s="9">
        <f t="shared" si="1"/>
        <v>2933.999723401022</v>
      </c>
    </row>
    <row r="18" spans="1:22" x14ac:dyDescent="0.15">
      <c r="A18" s="11"/>
      <c r="B18" s="14">
        <v>1000</v>
      </c>
      <c r="C18" s="31">
        <f t="shared" si="0"/>
        <v>545.99995086936849</v>
      </c>
      <c r="D18" s="31">
        <f t="shared" si="0"/>
        <v>760.99993246203712</v>
      </c>
      <c r="E18" s="31">
        <f t="shared" si="0"/>
        <v>960.99991277373476</v>
      </c>
      <c r="F18" s="9">
        <f t="shared" si="0"/>
        <v>1346.999877308489</v>
      </c>
      <c r="G18" s="31">
        <f t="shared" si="0"/>
        <v>710.99993580041382</v>
      </c>
      <c r="H18" s="31">
        <f t="shared" si="0"/>
        <v>962.99991362021524</v>
      </c>
      <c r="I18" s="31">
        <f t="shared" si="0"/>
        <v>1220.9998884297195</v>
      </c>
      <c r="J18" s="9">
        <f t="shared" si="0"/>
        <v>1698.999843892178</v>
      </c>
      <c r="K18" s="31">
        <f t="shared" si="0"/>
        <v>867.99992135939124</v>
      </c>
      <c r="L18" s="31">
        <f t="shared" si="0"/>
        <v>1155.9998952185751</v>
      </c>
      <c r="M18" s="31">
        <f t="shared" si="1"/>
        <v>1469.9998647803488</v>
      </c>
      <c r="N18" s="9">
        <f t="shared" si="1"/>
        <v>2034.9998113834245</v>
      </c>
      <c r="O18" s="31">
        <f t="shared" si="1"/>
        <v>1017.9999074518745</v>
      </c>
      <c r="P18" s="31">
        <f t="shared" si="1"/>
        <v>1339.9998772680069</v>
      </c>
      <c r="Q18" s="31">
        <f t="shared" si="1"/>
        <v>1708.9998417531567</v>
      </c>
      <c r="R18" s="9">
        <f t="shared" si="1"/>
        <v>2355.9997797530036</v>
      </c>
      <c r="S18" s="31">
        <f t="shared" si="1"/>
        <v>1426.9998697249341</v>
      </c>
      <c r="T18" s="31">
        <f t="shared" si="1"/>
        <v>1860.9998272657322</v>
      </c>
      <c r="U18" s="31">
        <f t="shared" si="1"/>
        <v>2387.999775520032</v>
      </c>
      <c r="V18" s="9">
        <f t="shared" si="1"/>
        <v>3259.9996926678023</v>
      </c>
    </row>
    <row r="19" spans="1:22" x14ac:dyDescent="0.15">
      <c r="A19" s="11"/>
      <c r="B19" s="14">
        <v>1200</v>
      </c>
      <c r="C19" s="31">
        <f t="shared" si="0"/>
        <v>655.19994104324212</v>
      </c>
      <c r="D19" s="31">
        <f t="shared" si="0"/>
        <v>913.19991895444457</v>
      </c>
      <c r="E19" s="31">
        <f t="shared" si="0"/>
        <v>1153.1998953284817</v>
      </c>
      <c r="F19" s="9">
        <f t="shared" si="0"/>
        <v>1616.3998527701867</v>
      </c>
      <c r="G19" s="31">
        <f t="shared" si="0"/>
        <v>853.19992296049656</v>
      </c>
      <c r="H19" s="31">
        <f t="shared" si="0"/>
        <v>1155.5998963442582</v>
      </c>
      <c r="I19" s="31">
        <f t="shared" si="0"/>
        <v>1465.1998661156636</v>
      </c>
      <c r="J19" s="9">
        <f t="shared" si="0"/>
        <v>2038.7998126706134</v>
      </c>
      <c r="K19" s="31">
        <f t="shared" si="0"/>
        <v>1041.5999056312694</v>
      </c>
      <c r="L19" s="31">
        <f t="shared" si="0"/>
        <v>1387.1998742622902</v>
      </c>
      <c r="M19" s="31">
        <f t="shared" si="1"/>
        <v>1763.9998377364186</v>
      </c>
      <c r="N19" s="9">
        <f t="shared" si="1"/>
        <v>2441.9997736601094</v>
      </c>
      <c r="O19" s="31">
        <f t="shared" si="1"/>
        <v>1221.5998889422494</v>
      </c>
      <c r="P19" s="31">
        <f t="shared" si="1"/>
        <v>1607.9998527216082</v>
      </c>
      <c r="Q19" s="31">
        <f t="shared" si="1"/>
        <v>2050.7998101037879</v>
      </c>
      <c r="R19" s="9">
        <f t="shared" si="1"/>
        <v>2827.1997357036043</v>
      </c>
      <c r="S19" s="31">
        <f t="shared" si="1"/>
        <v>1712.3998436699208</v>
      </c>
      <c r="T19" s="31">
        <f t="shared" si="1"/>
        <v>2233.1997927188786</v>
      </c>
      <c r="U19" s="31">
        <f t="shared" si="1"/>
        <v>2865.5997306240383</v>
      </c>
      <c r="V19" s="9">
        <f t="shared" si="1"/>
        <v>3911.9996312013627</v>
      </c>
    </row>
    <row r="20" spans="1:22" x14ac:dyDescent="0.15">
      <c r="A20" s="11"/>
      <c r="B20" s="14">
        <v>1400</v>
      </c>
      <c r="C20" s="31">
        <f t="shared" si="0"/>
        <v>764.39993121711586</v>
      </c>
      <c r="D20" s="31">
        <f t="shared" si="0"/>
        <v>1065.3999054468518</v>
      </c>
      <c r="E20" s="31">
        <f t="shared" si="0"/>
        <v>1345.3998778832286</v>
      </c>
      <c r="F20" s="9">
        <f t="shared" si="0"/>
        <v>1885.7998282318845</v>
      </c>
      <c r="G20" s="31">
        <f t="shared" si="0"/>
        <v>995.39991012057942</v>
      </c>
      <c r="H20" s="31">
        <f t="shared" si="0"/>
        <v>1348.1998790683012</v>
      </c>
      <c r="I20" s="31">
        <f t="shared" si="0"/>
        <v>1709.3998438016072</v>
      </c>
      <c r="J20" s="9">
        <f t="shared" si="0"/>
        <v>2378.5997814490488</v>
      </c>
      <c r="K20" s="31">
        <f t="shared" si="0"/>
        <v>1215.1998899031476</v>
      </c>
      <c r="L20" s="31">
        <f t="shared" si="0"/>
        <v>1618.3998533060051</v>
      </c>
      <c r="M20" s="31">
        <f t="shared" si="1"/>
        <v>2057.9998106924886</v>
      </c>
      <c r="N20" s="9">
        <f t="shared" si="1"/>
        <v>2848.9997359367944</v>
      </c>
      <c r="O20" s="31">
        <f t="shared" si="1"/>
        <v>1425.1998704326243</v>
      </c>
      <c r="P20" s="31">
        <f t="shared" si="1"/>
        <v>1875.9998281752094</v>
      </c>
      <c r="Q20" s="31">
        <f t="shared" si="1"/>
        <v>2392.5997784544193</v>
      </c>
      <c r="R20" s="9">
        <f t="shared" si="1"/>
        <v>3298.3996916542046</v>
      </c>
      <c r="S20" s="31">
        <f t="shared" si="1"/>
        <v>1997.7998176149076</v>
      </c>
      <c r="T20" s="31">
        <f t="shared" si="1"/>
        <v>2605.3997581720246</v>
      </c>
      <c r="U20" s="31">
        <f t="shared" si="1"/>
        <v>3343.1996857280446</v>
      </c>
      <c r="V20" s="9">
        <f t="shared" si="1"/>
        <v>4563.9995697349232</v>
      </c>
    </row>
    <row r="21" spans="1:22" x14ac:dyDescent="0.15">
      <c r="A21" s="11"/>
      <c r="B21" s="14">
        <v>1600</v>
      </c>
      <c r="C21" s="31">
        <f t="shared" si="0"/>
        <v>873.59992139098961</v>
      </c>
      <c r="D21" s="31">
        <f t="shared" si="0"/>
        <v>1217.5998919392596</v>
      </c>
      <c r="E21" s="31">
        <f t="shared" si="0"/>
        <v>1537.5998604379756</v>
      </c>
      <c r="F21" s="9">
        <f t="shared" si="0"/>
        <v>2155.1998036935829</v>
      </c>
      <c r="G21" s="31">
        <f t="shared" si="0"/>
        <v>1137.5998972806624</v>
      </c>
      <c r="H21" s="31">
        <f t="shared" si="0"/>
        <v>1540.7998617923447</v>
      </c>
      <c r="I21" s="31">
        <f t="shared" si="0"/>
        <v>1953.5998214875513</v>
      </c>
      <c r="J21" s="9">
        <f t="shared" si="0"/>
        <v>2718.3997502274847</v>
      </c>
      <c r="K21" s="31">
        <f t="shared" si="0"/>
        <v>1388.7998741750262</v>
      </c>
      <c r="L21" s="31">
        <f t="shared" si="0"/>
        <v>1849.5998323497204</v>
      </c>
      <c r="M21" s="31">
        <f t="shared" si="1"/>
        <v>2351.9997836485582</v>
      </c>
      <c r="N21" s="9">
        <f t="shared" si="1"/>
        <v>3255.9996982134794</v>
      </c>
      <c r="O21" s="31">
        <f t="shared" si="1"/>
        <v>1628.7998519229996</v>
      </c>
      <c r="P21" s="31">
        <f t="shared" si="1"/>
        <v>2143.9998036288112</v>
      </c>
      <c r="Q21" s="31">
        <f t="shared" si="1"/>
        <v>2734.3997468050507</v>
      </c>
      <c r="R21" s="9">
        <f t="shared" si="1"/>
        <v>3769.5996476048063</v>
      </c>
      <c r="S21" s="31">
        <f t="shared" si="1"/>
        <v>2283.1997915598949</v>
      </c>
      <c r="T21" s="31">
        <f t="shared" si="1"/>
        <v>2977.5997236251719</v>
      </c>
      <c r="U21" s="31">
        <f t="shared" si="1"/>
        <v>3820.7996408320514</v>
      </c>
      <c r="V21" s="9">
        <f t="shared" si="1"/>
        <v>5215.9995082684836</v>
      </c>
    </row>
    <row r="22" spans="1:22" x14ac:dyDescent="0.15">
      <c r="A22" s="11"/>
      <c r="B22" s="14">
        <v>1800</v>
      </c>
      <c r="C22" s="31">
        <f t="shared" si="0"/>
        <v>982.79991156486335</v>
      </c>
      <c r="D22" s="31">
        <f t="shared" si="0"/>
        <v>1369.7998784316669</v>
      </c>
      <c r="E22" s="31">
        <f t="shared" si="0"/>
        <v>1729.7998429927225</v>
      </c>
      <c r="F22" s="9">
        <f t="shared" si="0"/>
        <v>2424.59977915528</v>
      </c>
      <c r="G22" s="31">
        <f t="shared" si="0"/>
        <v>1279.799884440745</v>
      </c>
      <c r="H22" s="31">
        <f t="shared" si="0"/>
        <v>1733.3998445163877</v>
      </c>
      <c r="I22" s="31">
        <f t="shared" si="0"/>
        <v>2197.7997991734951</v>
      </c>
      <c r="J22" s="9">
        <f t="shared" si="0"/>
        <v>3058.1997190059205</v>
      </c>
      <c r="K22" s="31">
        <f t="shared" si="0"/>
        <v>1562.3998584469043</v>
      </c>
      <c r="L22" s="31">
        <f t="shared" si="0"/>
        <v>2080.7998113934354</v>
      </c>
      <c r="M22" s="31">
        <f t="shared" si="1"/>
        <v>2645.9997566046281</v>
      </c>
      <c r="N22" s="9">
        <f t="shared" si="1"/>
        <v>3662.9996604901639</v>
      </c>
      <c r="O22" s="31">
        <f t="shared" si="1"/>
        <v>1832.3998334133742</v>
      </c>
      <c r="P22" s="31">
        <f t="shared" si="1"/>
        <v>2411.9997790824123</v>
      </c>
      <c r="Q22" s="31">
        <f t="shared" si="1"/>
        <v>3076.1997151556825</v>
      </c>
      <c r="R22" s="9">
        <f t="shared" si="1"/>
        <v>4240.799603555407</v>
      </c>
      <c r="S22" s="31">
        <f t="shared" si="1"/>
        <v>2568.5997655048814</v>
      </c>
      <c r="T22" s="31">
        <f t="shared" si="1"/>
        <v>3349.7996890783184</v>
      </c>
      <c r="U22" s="31">
        <f t="shared" si="1"/>
        <v>4298.3995959360582</v>
      </c>
      <c r="V22" s="9">
        <f t="shared" si="1"/>
        <v>5867.9994468020441</v>
      </c>
    </row>
    <row r="23" spans="1:22" x14ac:dyDescent="0.15">
      <c r="A23" s="11"/>
      <c r="B23" s="14">
        <v>2000</v>
      </c>
      <c r="C23" s="31">
        <f t="shared" si="0"/>
        <v>1091.999901738737</v>
      </c>
      <c r="D23" s="31">
        <f t="shared" si="0"/>
        <v>1521.9998649240742</v>
      </c>
      <c r="E23" s="31">
        <f t="shared" si="0"/>
        <v>1921.9998255474695</v>
      </c>
      <c r="F23" s="9">
        <f t="shared" si="0"/>
        <v>2693.999754616978</v>
      </c>
      <c r="G23" s="31">
        <f t="shared" si="0"/>
        <v>1421.9998716008276</v>
      </c>
      <c r="H23" s="31">
        <f t="shared" si="0"/>
        <v>1925.9998272404305</v>
      </c>
      <c r="I23" s="31">
        <f t="shared" si="0"/>
        <v>2441.999776859439</v>
      </c>
      <c r="J23" s="9">
        <f t="shared" si="0"/>
        <v>3397.999687784356</v>
      </c>
      <c r="K23" s="31">
        <f t="shared" si="0"/>
        <v>1735.9998427187825</v>
      </c>
      <c r="L23" s="31">
        <f t="shared" si="0"/>
        <v>2311.9997904371503</v>
      </c>
      <c r="M23" s="31">
        <f t="shared" si="1"/>
        <v>2939.9997295606977</v>
      </c>
      <c r="N23" s="9">
        <f t="shared" si="1"/>
        <v>4069.9996227668489</v>
      </c>
      <c r="O23" s="31">
        <f t="shared" si="1"/>
        <v>2035.999814903749</v>
      </c>
      <c r="P23" s="31">
        <f t="shared" si="1"/>
        <v>2679.9997545360138</v>
      </c>
      <c r="Q23" s="31">
        <f t="shared" si="1"/>
        <v>3417.9996835063134</v>
      </c>
      <c r="R23" s="9">
        <f t="shared" si="1"/>
        <v>4711.9995595060072</v>
      </c>
      <c r="S23" s="31">
        <f t="shared" si="1"/>
        <v>2853.9997394498682</v>
      </c>
      <c r="T23" s="31">
        <f t="shared" si="1"/>
        <v>3721.9996545314643</v>
      </c>
      <c r="U23" s="31">
        <f t="shared" si="1"/>
        <v>4775.999551040064</v>
      </c>
      <c r="V23" s="9">
        <f t="shared" si="1"/>
        <v>6519.9993853356045</v>
      </c>
    </row>
    <row r="24" spans="1:22" x14ac:dyDescent="0.15">
      <c r="A24" s="11"/>
      <c r="B24" s="14">
        <v>2300</v>
      </c>
      <c r="C24" s="31">
        <f t="shared" si="0"/>
        <v>1255.7998869995474</v>
      </c>
      <c r="D24" s="31">
        <f t="shared" si="0"/>
        <v>1750.2998446626855</v>
      </c>
      <c r="E24" s="31">
        <f t="shared" si="0"/>
        <v>2210.2997993795898</v>
      </c>
      <c r="F24" s="9">
        <f t="shared" si="0"/>
        <v>3098.0997178095245</v>
      </c>
      <c r="G24" s="31">
        <f t="shared" si="0"/>
        <v>1635.2998523409519</v>
      </c>
      <c r="H24" s="31">
        <f t="shared" si="0"/>
        <v>2214.899801326495</v>
      </c>
      <c r="I24" s="31">
        <f t="shared" si="0"/>
        <v>2808.2997433883547</v>
      </c>
      <c r="J24" s="9">
        <f t="shared" si="0"/>
        <v>3907.6996409520088</v>
      </c>
      <c r="K24" s="31">
        <f t="shared" si="0"/>
        <v>1996.3998191265998</v>
      </c>
      <c r="L24" s="31">
        <f t="shared" si="0"/>
        <v>2658.7997590027226</v>
      </c>
      <c r="M24" s="31">
        <f t="shared" si="1"/>
        <v>3380.999688994802</v>
      </c>
      <c r="N24" s="9">
        <f t="shared" si="1"/>
        <v>4680.4995661818766</v>
      </c>
      <c r="O24" s="31">
        <f t="shared" si="1"/>
        <v>2341.3997871393112</v>
      </c>
      <c r="P24" s="31">
        <f t="shared" si="1"/>
        <v>3081.9997177164155</v>
      </c>
      <c r="Q24" s="31">
        <f t="shared" si="1"/>
        <v>3930.6996360322605</v>
      </c>
      <c r="R24" s="9">
        <f t="shared" si="1"/>
        <v>5418.7994934319076</v>
      </c>
      <c r="S24" s="31">
        <f t="shared" si="1"/>
        <v>3282.0997003673483</v>
      </c>
      <c r="T24" s="31">
        <f t="shared" si="1"/>
        <v>4280.2996027111831</v>
      </c>
      <c r="U24" s="31">
        <f t="shared" si="1"/>
        <v>5492.3994836960737</v>
      </c>
      <c r="V24" s="9">
        <f t="shared" si="1"/>
        <v>7497.9992931359438</v>
      </c>
    </row>
    <row r="25" spans="1:22" x14ac:dyDescent="0.15">
      <c r="A25" s="11"/>
      <c r="B25" s="14">
        <v>2600</v>
      </c>
      <c r="C25" s="31">
        <f t="shared" si="0"/>
        <v>1419.5998722603581</v>
      </c>
      <c r="D25" s="31">
        <f t="shared" si="0"/>
        <v>1978.5998244012967</v>
      </c>
      <c r="E25" s="31">
        <f t="shared" si="0"/>
        <v>2498.5997732117103</v>
      </c>
      <c r="F25" s="9">
        <f t="shared" si="0"/>
        <v>3502.1996810020719</v>
      </c>
      <c r="G25" s="31">
        <f t="shared" si="0"/>
        <v>1848.5998330810762</v>
      </c>
      <c r="H25" s="31">
        <f t="shared" si="0"/>
        <v>2503.7997754125599</v>
      </c>
      <c r="I25" s="31">
        <f t="shared" si="0"/>
        <v>3174.5997099172705</v>
      </c>
      <c r="J25" s="9">
        <f t="shared" si="0"/>
        <v>4417.3995941196636</v>
      </c>
      <c r="K25" s="31">
        <f t="shared" si="0"/>
        <v>2256.7997955344176</v>
      </c>
      <c r="L25" s="31">
        <f t="shared" si="0"/>
        <v>3005.5997275682953</v>
      </c>
      <c r="M25" s="31">
        <f t="shared" si="1"/>
        <v>3821.9996484289072</v>
      </c>
      <c r="N25" s="9">
        <f t="shared" si="1"/>
        <v>5290.9995095969034</v>
      </c>
      <c r="O25" s="31">
        <f t="shared" si="1"/>
        <v>2646.7997593748742</v>
      </c>
      <c r="P25" s="31">
        <f t="shared" si="1"/>
        <v>3483.9996808968181</v>
      </c>
      <c r="Q25" s="31">
        <f t="shared" si="1"/>
        <v>4443.3995885582081</v>
      </c>
      <c r="R25" s="9">
        <f t="shared" si="1"/>
        <v>6125.5994273578099</v>
      </c>
      <c r="S25" s="31">
        <f t="shared" si="1"/>
        <v>3710.1996612848288</v>
      </c>
      <c r="T25" s="31">
        <f t="shared" si="1"/>
        <v>4838.5995508909045</v>
      </c>
      <c r="U25" s="31">
        <f t="shared" si="1"/>
        <v>6208.7994163520834</v>
      </c>
      <c r="V25" s="9">
        <f t="shared" si="1"/>
        <v>8475.999200936285</v>
      </c>
    </row>
    <row r="26" spans="1:22" x14ac:dyDescent="0.15">
      <c r="A26" s="12"/>
      <c r="B26" s="15">
        <v>3000</v>
      </c>
      <c r="C26" s="33">
        <f t="shared" si="0"/>
        <v>1637.9998526081054</v>
      </c>
      <c r="D26" s="33">
        <f t="shared" si="0"/>
        <v>2282.9997973861114</v>
      </c>
      <c r="E26" s="33">
        <f t="shared" si="0"/>
        <v>2882.9997383212039</v>
      </c>
      <c r="F26" s="34">
        <f t="shared" si="0"/>
        <v>4040.9996319254669</v>
      </c>
      <c r="G26" s="33">
        <f t="shared" si="0"/>
        <v>2132.9998074012415</v>
      </c>
      <c r="H26" s="33">
        <f t="shared" si="0"/>
        <v>2888.9997408606459</v>
      </c>
      <c r="I26" s="33">
        <f t="shared" si="0"/>
        <v>3662.9996652891587</v>
      </c>
      <c r="J26" s="34">
        <f t="shared" si="0"/>
        <v>5096.9995316765335</v>
      </c>
      <c r="K26" s="33">
        <f t="shared" si="0"/>
        <v>2603.9997640781739</v>
      </c>
      <c r="L26" s="33">
        <f t="shared" si="0"/>
        <v>3467.9996856557254</v>
      </c>
      <c r="M26" s="33">
        <f t="shared" si="1"/>
        <v>4409.9995943410468</v>
      </c>
      <c r="N26" s="34">
        <f t="shared" si="1"/>
        <v>6104.9994341502734</v>
      </c>
      <c r="O26" s="33">
        <f t="shared" si="1"/>
        <v>3053.9997223556238</v>
      </c>
      <c r="P26" s="33">
        <f t="shared" si="1"/>
        <v>4019.9996318040207</v>
      </c>
      <c r="Q26" s="33">
        <f t="shared" si="1"/>
        <v>5126.9995252594699</v>
      </c>
      <c r="R26" s="34">
        <f t="shared" si="1"/>
        <v>7067.9993392590104</v>
      </c>
      <c r="S26" s="33">
        <f t="shared" si="1"/>
        <v>4280.9996091748026</v>
      </c>
      <c r="T26" s="33">
        <f t="shared" si="1"/>
        <v>5582.9994817971965</v>
      </c>
      <c r="U26" s="33">
        <f t="shared" si="1"/>
        <v>7163.9993265600961</v>
      </c>
      <c r="V26" s="34">
        <f t="shared" si="1"/>
        <v>9779.9990780034059</v>
      </c>
    </row>
    <row r="27" spans="1:22" x14ac:dyDescent="0.15">
      <c r="A27" t="s">
        <v>10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Verticals</vt:lpstr>
      <vt:lpstr>Purmo Hygiene</vt:lpstr>
      <vt:lpstr>Purmo Planora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Office-användare</cp:lastModifiedBy>
  <cp:lastPrinted>2007-08-22T08:41:12Z</cp:lastPrinted>
  <dcterms:created xsi:type="dcterms:W3CDTF">2007-02-25T13:21:46Z</dcterms:created>
  <dcterms:modified xsi:type="dcterms:W3CDTF">2020-09-21T12:56:03Z</dcterms:modified>
  <cp:category/>
</cp:coreProperties>
</file>