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4B158E6D-19E9-5445-A98E-E6886F884CD1}" xr6:coauthVersionLast="45" xr6:coauthVersionMax="45" xr10:uidLastSave="{00000000-0000-0000-0000-000000000000}"/>
  <bookViews>
    <workbookView xWindow="5920" yWindow="1720" windowWidth="32760" windowHeight="24780"/>
  </bookViews>
  <sheets>
    <sheet name="C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L26" i="1" s="1"/>
  <c r="M48" i="1"/>
  <c r="E50" i="1"/>
  <c r="D51" i="1"/>
  <c r="F38" i="1"/>
  <c r="M19" i="1"/>
  <c r="C46" i="1"/>
  <c r="I29" i="1"/>
  <c r="J16" i="1"/>
  <c r="G29" i="1"/>
  <c r="M44" i="1"/>
  <c r="J26" i="1"/>
  <c r="K16" i="1"/>
  <c r="D48" i="1"/>
  <c r="I38" i="1"/>
  <c r="L20" i="1"/>
  <c r="N42" i="1"/>
  <c r="F49" i="1"/>
  <c r="H51" i="1"/>
  <c r="L46" i="1"/>
  <c r="G44" i="1"/>
  <c r="E43" i="1"/>
  <c r="C42" i="1"/>
  <c r="L40" i="1"/>
  <c r="K39" i="1"/>
  <c r="H38" i="1"/>
  <c r="E37" i="1"/>
  <c r="D29" i="1"/>
  <c r="M27" i="1"/>
  <c r="K26" i="1"/>
  <c r="I25" i="1"/>
  <c r="G24" i="1"/>
  <c r="L22" i="1"/>
  <c r="J20" i="1"/>
  <c r="D18" i="1"/>
  <c r="J15" i="1"/>
  <c r="N15" i="1"/>
  <c r="I51" i="1"/>
  <c r="N28" i="1"/>
  <c r="H49" i="1"/>
  <c r="L18" i="1"/>
  <c r="G45" i="1"/>
  <c r="D28" i="1"/>
  <c r="M52" i="1"/>
  <c r="J24" i="1"/>
  <c r="J39" i="1"/>
  <c r="J42" i="1"/>
  <c r="F14" i="1"/>
  <c r="M18" i="1"/>
  <c r="K20" i="1"/>
  <c r="M22" i="1"/>
  <c r="I52" i="1"/>
  <c r="G51" i="1"/>
  <c r="D50" i="1"/>
  <c r="C49" i="1"/>
  <c r="L47" i="1"/>
  <c r="I46" i="1"/>
  <c r="H45" i="1"/>
  <c r="E44" i="1"/>
  <c r="C43" i="1"/>
  <c r="M41" i="1"/>
  <c r="K40" i="1"/>
  <c r="H39" i="1"/>
  <c r="G38" i="1"/>
  <c r="D37" i="1"/>
  <c r="M28" i="1"/>
  <c r="L27" i="1"/>
  <c r="I26" i="1"/>
  <c r="G25" i="1"/>
  <c r="E24" i="1"/>
  <c r="J22" i="1"/>
  <c r="D20" i="1"/>
  <c r="N17" i="1"/>
  <c r="H15" i="1"/>
  <c r="G37" i="1"/>
  <c r="J45" i="1"/>
  <c r="J48" i="1"/>
  <c r="K14" i="1"/>
  <c r="C22" i="1"/>
  <c r="C47" i="1"/>
  <c r="D41" i="1"/>
  <c r="I37" i="1"/>
  <c r="C27" i="1"/>
  <c r="K27" i="1"/>
  <c r="C19" i="1"/>
  <c r="K38" i="1"/>
  <c r="F52" i="1"/>
  <c r="E17" i="1"/>
  <c r="D39" i="1"/>
  <c r="E46" i="1"/>
  <c r="L49" i="1"/>
  <c r="D14" i="1"/>
  <c r="K17" i="1"/>
  <c r="N50" i="1"/>
  <c r="L15" i="1"/>
  <c r="D21" i="1"/>
  <c r="N24" i="1"/>
  <c r="J27" i="1"/>
  <c r="F37" i="1"/>
  <c r="N39" i="1"/>
  <c r="F43" i="1"/>
  <c r="J46" i="1"/>
  <c r="F50" i="1"/>
  <c r="G22" i="1"/>
  <c r="I15" i="1"/>
  <c r="G17" i="1"/>
  <c r="E19" i="1"/>
  <c r="M20" i="1"/>
  <c r="E23" i="1"/>
  <c r="G52" i="1"/>
  <c r="E51" i="1"/>
  <c r="C50" i="1"/>
  <c r="L48" i="1"/>
  <c r="K47" i="1"/>
  <c r="H46" i="1"/>
  <c r="E45" i="1"/>
  <c r="D44" i="1"/>
  <c r="M42" i="1"/>
  <c r="K41" i="1"/>
  <c r="I40" i="1"/>
  <c r="G39" i="1"/>
  <c r="D38" i="1"/>
  <c r="C37" i="1"/>
  <c r="L28" i="1"/>
  <c r="I27" i="1"/>
  <c r="H26" i="1"/>
  <c r="E25" i="1"/>
  <c r="C24" i="1"/>
  <c r="F22" i="1"/>
  <c r="N19" i="1"/>
  <c r="H17" i="1"/>
  <c r="D15" i="1"/>
  <c r="M40" i="1"/>
  <c r="H18" i="1"/>
  <c r="N44" i="1"/>
  <c r="I16" i="1"/>
  <c r="F15" i="1"/>
  <c r="E48" i="1"/>
  <c r="G42" i="1"/>
  <c r="L38" i="1"/>
  <c r="L25" i="1"/>
  <c r="E38" i="1"/>
  <c r="C23" i="1"/>
  <c r="E42" i="1"/>
  <c r="G18" i="1"/>
  <c r="F27" i="1"/>
  <c r="N49" i="1"/>
  <c r="C25" i="1"/>
  <c r="H25" i="1"/>
  <c r="K46" i="1"/>
  <c r="C17" i="1"/>
  <c r="J49" i="1"/>
  <c r="L21" i="1"/>
  <c r="N27" i="1"/>
  <c r="J37" i="1"/>
  <c r="F40" i="1"/>
  <c r="J43" i="1"/>
  <c r="F47" i="1"/>
  <c r="J50" i="1"/>
  <c r="K21" i="1"/>
  <c r="M15" i="1"/>
  <c r="I17" i="1"/>
  <c r="G19" i="1"/>
  <c r="E21" i="1"/>
  <c r="G23" i="1"/>
  <c r="E52" i="1"/>
  <c r="C51" i="1"/>
  <c r="M49" i="1"/>
  <c r="K48" i="1"/>
  <c r="H47" i="1"/>
  <c r="G46" i="1"/>
  <c r="D45" i="1"/>
  <c r="M43" i="1"/>
  <c r="L42" i="1"/>
  <c r="I41" i="1"/>
  <c r="G40" i="1"/>
  <c r="E39" i="1"/>
  <c r="C38" i="1"/>
  <c r="L29" i="1"/>
  <c r="K28" i="1"/>
  <c r="H27" i="1"/>
  <c r="E26" i="1"/>
  <c r="D25" i="1"/>
  <c r="M23" i="1"/>
  <c r="N21" i="1"/>
  <c r="J19" i="1"/>
  <c r="F17" i="1"/>
  <c r="C14" i="1"/>
  <c r="N22" i="1"/>
  <c r="G20" i="1"/>
  <c r="F26" i="1"/>
  <c r="E18" i="1"/>
  <c r="M45" i="1"/>
  <c r="H23" i="1"/>
  <c r="D24" i="1"/>
  <c r="H52" i="1"/>
  <c r="I24" i="1"/>
  <c r="G49" i="1"/>
  <c r="J41" i="1"/>
  <c r="N29" i="1"/>
  <c r="F46" i="1"/>
  <c r="H19" i="1"/>
  <c r="K42" i="1"/>
  <c r="C29" i="1"/>
  <c r="D43" i="1"/>
  <c r="K22" i="1"/>
  <c r="H16" i="1"/>
  <c r="F21" i="1"/>
  <c r="M25" i="1"/>
  <c r="H29" i="1"/>
  <c r="C40" i="1"/>
  <c r="I43" i="1"/>
  <c r="D47" i="1"/>
  <c r="K50" i="1"/>
  <c r="M21" i="1"/>
  <c r="G16" i="1"/>
  <c r="F48" i="1"/>
  <c r="D17" i="1"/>
  <c r="H22" i="1"/>
  <c r="J25" i="1"/>
  <c r="F28" i="1"/>
  <c r="N37" i="1"/>
  <c r="J40" i="1"/>
  <c r="N43" i="1"/>
  <c r="J47" i="1"/>
  <c r="F51" i="1"/>
  <c r="E14" i="1"/>
  <c r="C16" i="1"/>
  <c r="M17" i="1"/>
  <c r="I19" i="1"/>
  <c r="G21" i="1"/>
  <c r="J14" i="1"/>
  <c r="D52" i="1"/>
  <c r="M50" i="1"/>
  <c r="K49" i="1"/>
  <c r="I48" i="1"/>
  <c r="G47" i="1"/>
  <c r="D46" i="1"/>
  <c r="C45" i="1"/>
  <c r="L43" i="1"/>
  <c r="I42" i="1"/>
  <c r="H41" i="1"/>
  <c r="E40" i="1"/>
  <c r="C39" i="1"/>
  <c r="M37" i="1"/>
  <c r="K29" i="1"/>
  <c r="H28" i="1"/>
  <c r="G27" i="1"/>
  <c r="D26" i="1"/>
  <c r="M24" i="1"/>
  <c r="L23" i="1"/>
  <c r="J21" i="1"/>
  <c r="F19" i="1"/>
  <c r="N16" i="1"/>
  <c r="L14" i="1"/>
  <c r="K52" i="1" l="1"/>
  <c r="N45" i="1"/>
  <c r="L41" i="1"/>
  <c r="F23" i="1"/>
  <c r="L39" i="1"/>
  <c r="E49" i="1"/>
  <c r="M14" i="1"/>
  <c r="N23" i="1"/>
  <c r="G41" i="1"/>
  <c r="M39" i="1"/>
  <c r="N18" i="1"/>
  <c r="K37" i="1"/>
  <c r="E47" i="1"/>
  <c r="C18" i="1"/>
  <c r="J28" i="1"/>
  <c r="I47" i="1"/>
  <c r="I39" i="1"/>
  <c r="J17" i="1"/>
  <c r="I22" i="1"/>
  <c r="F42" i="1"/>
  <c r="N20" i="1"/>
  <c r="H24" i="1"/>
  <c r="C41" i="1"/>
  <c r="H50" i="1"/>
  <c r="J52" i="1"/>
  <c r="D19" i="1"/>
  <c r="L37" i="1"/>
  <c r="H43" i="1"/>
  <c r="H21" i="1"/>
  <c r="M38" i="1"/>
  <c r="G48" i="1"/>
  <c r="E16" i="1"/>
  <c r="N25" i="1"/>
  <c r="C44" i="1"/>
  <c r="F20" i="1"/>
  <c r="K24" i="1"/>
  <c r="I45" i="1"/>
  <c r="I20" i="1"/>
  <c r="F39" i="1"/>
  <c r="L51" i="1"/>
  <c r="K25" i="1"/>
  <c r="D42" i="1"/>
  <c r="K51" i="1"/>
  <c r="N48" i="1"/>
  <c r="F44" i="1"/>
  <c r="E27" i="1"/>
  <c r="I50" i="1"/>
  <c r="I23" i="1"/>
  <c r="D40" i="1"/>
  <c r="I49" i="1"/>
  <c r="I14" i="1"/>
  <c r="D23" i="1"/>
  <c r="H40" i="1"/>
  <c r="I28" i="1"/>
  <c r="K44" i="1"/>
  <c r="K18" i="1"/>
  <c r="J29" i="1"/>
  <c r="J38" i="1"/>
  <c r="M26" i="1"/>
  <c r="G43" i="1"/>
  <c r="L52" i="1"/>
  <c r="F45" i="1"/>
  <c r="G14" i="1"/>
  <c r="K23" i="1"/>
  <c r="N51" i="1"/>
  <c r="L24" i="1"/>
  <c r="E41" i="1"/>
  <c r="L50" i="1"/>
  <c r="J51" i="1"/>
  <c r="L17" i="1"/>
  <c r="M29" i="1"/>
  <c r="G15" i="1"/>
  <c r="C20" i="1"/>
  <c r="M47" i="1"/>
  <c r="M16" i="1"/>
  <c r="N26" i="1"/>
  <c r="C48" i="1"/>
  <c r="C28" i="1"/>
  <c r="I44" i="1"/>
  <c r="E22" i="1"/>
  <c r="N41" i="1"/>
  <c r="K19" i="1"/>
  <c r="L16" i="1"/>
  <c r="J23" i="1"/>
  <c r="C26" i="1"/>
  <c r="H42" i="1"/>
  <c r="M51" i="1"/>
  <c r="N47" i="1"/>
  <c r="N46" i="1"/>
  <c r="G26" i="1"/>
  <c r="H20" i="1"/>
  <c r="F41" i="1"/>
  <c r="D49" i="1"/>
  <c r="E15" i="1"/>
  <c r="F24" i="1"/>
  <c r="D16" i="1"/>
  <c r="E29" i="1"/>
  <c r="K45" i="1"/>
  <c r="E20" i="1"/>
  <c r="N38" i="1"/>
  <c r="C52" i="1"/>
  <c r="F16" i="1"/>
  <c r="H44" i="1"/>
  <c r="D27" i="1"/>
  <c r="K43" i="1"/>
  <c r="N14" i="1"/>
  <c r="J44" i="1"/>
  <c r="K15" i="1"/>
  <c r="D22" i="1"/>
  <c r="L45" i="1"/>
  <c r="C15" i="1"/>
  <c r="G50" i="1"/>
  <c r="N52" i="1"/>
  <c r="L19" i="1"/>
  <c r="F18" i="1"/>
  <c r="H37" i="1"/>
  <c r="M46" i="1"/>
  <c r="I18" i="1"/>
  <c r="F29" i="1"/>
  <c r="H48" i="1"/>
  <c r="E28" i="1"/>
  <c r="H14" i="1"/>
  <c r="G28" i="1"/>
  <c r="L44" i="1"/>
  <c r="I21" i="1"/>
  <c r="N40" i="1"/>
  <c r="C21" i="1"/>
  <c r="F25" i="1"/>
  <c r="J18" i="1"/>
</calcChain>
</file>

<file path=xl/sharedStrings.xml><?xml version="1.0" encoding="utf-8"?>
<sst xmlns="http://schemas.openxmlformats.org/spreadsheetml/2006/main" count="17" uniqueCount="11">
  <si>
    <r>
      <t>t</t>
    </r>
    <r>
      <rPr>
        <vertAlign val="subscript"/>
        <sz val="10"/>
        <rFont val="Verdana"/>
        <family val="2"/>
      </rPr>
      <t>flow</t>
    </r>
  </si>
  <si>
    <r>
      <t>t</t>
    </r>
    <r>
      <rPr>
        <vertAlign val="subscript"/>
        <sz val="10"/>
        <rFont val="Verdana"/>
        <family val="2"/>
      </rPr>
      <t>rtn</t>
    </r>
  </si>
  <si>
    <r>
      <t>t</t>
    </r>
    <r>
      <rPr>
        <vertAlign val="subscript"/>
        <sz val="10"/>
        <rFont val="Verdana"/>
        <family val="2"/>
      </rPr>
      <t>room</t>
    </r>
  </si>
  <si>
    <r>
      <t>dT</t>
    </r>
    <r>
      <rPr>
        <vertAlign val="subscript"/>
        <sz val="10"/>
        <rFont val="Verdana"/>
        <family val="2"/>
      </rPr>
      <t>ln</t>
    </r>
  </si>
  <si>
    <t>Type</t>
  </si>
  <si>
    <t>Height, mm</t>
  </si>
  <si>
    <t>Norm output, W/m</t>
  </si>
  <si>
    <t>Exponent, n</t>
  </si>
  <si>
    <t>Length, mm</t>
  </si>
  <si>
    <t>RAL Reg. Nr.:</t>
  </si>
  <si>
    <t>Purmo Ventil Compact Heat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</si>
</sst>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0.0000"/>
  </numFmts>
  <fonts count="4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Fill="1"/>
    <xf numFmtId="0" fontId="1" fillId="0" borderId="1" xfId="0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0" xfId="0" applyFont="1" applyFill="1" applyBorder="1"/>
    <xf numFmtId="183" fontId="2" fillId="0" borderId="10" xfId="0" applyNumberFormat="1" applyFont="1" applyFill="1" applyBorder="1" applyAlignment="1">
      <alignment horizontal="center"/>
    </xf>
    <xf numFmtId="183" fontId="2" fillId="0" borderId="0" xfId="0" applyNumberFormat="1" applyFont="1" applyFill="1" applyBorder="1" applyAlignment="1">
      <alignment horizontal="center"/>
    </xf>
    <xf numFmtId="183" fontId="2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right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/>
    <xf numFmtId="0" fontId="1" fillId="2" borderId="0" xfId="0" applyFont="1" applyFill="1" applyAlignment="1">
      <alignment horizontal="center"/>
    </xf>
    <xf numFmtId="2" fontId="2" fillId="3" borderId="20" xfId="0" applyNumberFormat="1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249836</xdr:colOff>
      <xdr:row>1</xdr:row>
      <xdr:rowOff>166557</xdr:rowOff>
    </xdr:from>
    <xdr:to>
      <xdr:col>15</xdr:col>
      <xdr:colOff>864016</xdr:colOff>
      <xdr:row>4</xdr:row>
      <xdr:rowOff>153856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4138AE7-4AB5-A64F-A05F-313EFE70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492" y="333114"/>
          <a:ext cx="2706557" cy="486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zoomScale="122" zoomScaleNormal="122" workbookViewId="0">
      <selection activeCell="R9" sqref="R9"/>
    </sheetView>
  </sheetViews>
  <sheetFormatPr baseColWidth="10" defaultColWidth="9.1640625" defaultRowHeight="13" x14ac:dyDescent="0.15"/>
  <cols>
    <col min="1" max="1" width="8.5" style="2" customWidth="1"/>
    <col min="2" max="2" width="11.83203125" style="2" customWidth="1"/>
    <col min="3" max="15" width="9.1640625" style="2"/>
    <col min="16" max="16" width="11.6640625" style="2" bestFit="1" customWidth="1"/>
    <col min="17" max="16384" width="9.1640625" style="2"/>
  </cols>
  <sheetData>
    <row r="1" spans="1:1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x14ac:dyDescent="0.15">
      <c r="A2" s="1"/>
      <c r="B2" s="1"/>
      <c r="C2" s="47" t="s">
        <v>0</v>
      </c>
      <c r="D2" s="47" t="s">
        <v>1</v>
      </c>
      <c r="E2" s="47" t="s">
        <v>2</v>
      </c>
      <c r="F2" s="47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x14ac:dyDescent="0.15">
      <c r="A3" s="1"/>
      <c r="B3" s="1"/>
      <c r="C3" s="47"/>
      <c r="D3" s="47"/>
      <c r="E3" s="47"/>
      <c r="F3" s="47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x14ac:dyDescent="0.15">
      <c r="A4" s="1"/>
      <c r="B4" s="1"/>
      <c r="C4" s="45">
        <v>75</v>
      </c>
      <c r="D4" s="45">
        <v>65</v>
      </c>
      <c r="E4" s="45">
        <v>20</v>
      </c>
      <c r="F4" s="46">
        <f>(C4-D4)/LN((C4-E4)/(D4-E4))</f>
        <v>49.83288654563971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 x14ac:dyDescent="0.15">
      <c r="A5" s="1"/>
      <c r="B5" s="1"/>
      <c r="C5" s="45"/>
      <c r="D5" s="45"/>
      <c r="E5" s="45"/>
      <c r="F5" s="46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x14ac:dyDescent="0.15">
      <c r="A6" s="1"/>
      <c r="B6" s="1"/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x14ac:dyDescent="0.15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8" ht="14" thickBot="1" x14ac:dyDescent="0.2">
      <c r="P8" s="5">
        <v>40108</v>
      </c>
      <c r="R8" s="6"/>
    </row>
    <row r="9" spans="1:18" x14ac:dyDescent="0.15">
      <c r="A9" s="7" t="s">
        <v>4</v>
      </c>
      <c r="B9" s="8"/>
      <c r="C9" s="9">
        <v>11</v>
      </c>
      <c r="D9" s="10">
        <v>21</v>
      </c>
      <c r="E9" s="10">
        <v>22</v>
      </c>
      <c r="F9" s="11">
        <v>33</v>
      </c>
      <c r="G9" s="9">
        <v>11</v>
      </c>
      <c r="H9" s="10">
        <v>21</v>
      </c>
      <c r="I9" s="10">
        <v>22</v>
      </c>
      <c r="J9" s="11">
        <v>33</v>
      </c>
      <c r="K9" s="9">
        <v>11</v>
      </c>
      <c r="L9" s="10">
        <v>21</v>
      </c>
      <c r="M9" s="10">
        <v>22</v>
      </c>
      <c r="N9" s="11">
        <v>33</v>
      </c>
      <c r="R9" s="6"/>
    </row>
    <row r="10" spans="1:18" x14ac:dyDescent="0.15">
      <c r="A10" s="12" t="s">
        <v>5</v>
      </c>
      <c r="B10" s="13"/>
      <c r="C10" s="14">
        <v>300</v>
      </c>
      <c r="D10" s="15">
        <v>300</v>
      </c>
      <c r="E10" s="15">
        <v>300</v>
      </c>
      <c r="F10" s="16">
        <v>300</v>
      </c>
      <c r="G10" s="14">
        <v>400</v>
      </c>
      <c r="H10" s="15">
        <v>400</v>
      </c>
      <c r="I10" s="15">
        <v>400</v>
      </c>
      <c r="J10" s="16">
        <v>400</v>
      </c>
      <c r="K10" s="14">
        <v>450</v>
      </c>
      <c r="L10" s="15">
        <v>450</v>
      </c>
      <c r="M10" s="15">
        <v>450</v>
      </c>
      <c r="N10" s="16">
        <v>450</v>
      </c>
      <c r="R10" s="6"/>
    </row>
    <row r="11" spans="1:18" x14ac:dyDescent="0.15">
      <c r="A11" s="17" t="s">
        <v>6</v>
      </c>
      <c r="B11" s="18"/>
      <c r="C11" s="19">
        <v>546</v>
      </c>
      <c r="D11" s="20">
        <v>761</v>
      </c>
      <c r="E11" s="20">
        <v>961</v>
      </c>
      <c r="F11" s="21">
        <v>1347</v>
      </c>
      <c r="G11" s="19">
        <v>711</v>
      </c>
      <c r="H11" s="20">
        <v>963</v>
      </c>
      <c r="I11" s="20">
        <v>1221</v>
      </c>
      <c r="J11" s="21">
        <v>1699</v>
      </c>
      <c r="K11" s="19">
        <v>790</v>
      </c>
      <c r="L11" s="20">
        <v>1060</v>
      </c>
      <c r="M11" s="20">
        <v>1347</v>
      </c>
      <c r="N11" s="21">
        <v>1869</v>
      </c>
      <c r="R11" s="6"/>
    </row>
    <row r="12" spans="1:18" x14ac:dyDescent="0.15">
      <c r="A12" s="22" t="s">
        <v>7</v>
      </c>
      <c r="B12" s="18"/>
      <c r="C12" s="23">
        <v>1.2981</v>
      </c>
      <c r="D12" s="24">
        <v>1.2803</v>
      </c>
      <c r="E12" s="24">
        <v>1.3093999999999999</v>
      </c>
      <c r="F12" s="25">
        <v>1.3140000000000001</v>
      </c>
      <c r="G12" s="23">
        <v>1.3026</v>
      </c>
      <c r="H12" s="24">
        <v>1.294</v>
      </c>
      <c r="I12" s="24">
        <v>1.3182</v>
      </c>
      <c r="J12" s="25">
        <v>1.3254999999999999</v>
      </c>
      <c r="K12" s="23">
        <v>1.3048</v>
      </c>
      <c r="L12" s="24">
        <v>1.3008</v>
      </c>
      <c r="M12" s="24">
        <v>1.3226</v>
      </c>
      <c r="N12" s="25">
        <v>1.3312999999999999</v>
      </c>
      <c r="R12" s="6"/>
    </row>
    <row r="13" spans="1:18" ht="14" thickBot="1" x14ac:dyDescent="0.2">
      <c r="A13" s="26" t="s">
        <v>8</v>
      </c>
      <c r="B13" s="27"/>
      <c r="C13" s="28"/>
      <c r="D13" s="29"/>
      <c r="E13" s="29"/>
      <c r="F13" s="30"/>
      <c r="G13" s="28"/>
      <c r="H13" s="29"/>
      <c r="I13" s="29"/>
      <c r="J13" s="30"/>
      <c r="K13" s="28"/>
      <c r="L13" s="29"/>
      <c r="M13" s="29"/>
      <c r="N13" s="30"/>
      <c r="R13" s="6"/>
    </row>
    <row r="14" spans="1:18" x14ac:dyDescent="0.15">
      <c r="A14" s="31"/>
      <c r="B14" s="32">
        <v>400</v>
      </c>
      <c r="C14" s="33">
        <f t="shared" ref="C14:N23" si="0">$B14/1000*C$11*($F$4/49.83289)^C$12</f>
        <v>218.3999803477474</v>
      </c>
      <c r="D14" s="34">
        <f t="shared" si="0"/>
        <v>304.39997298481489</v>
      </c>
      <c r="E14" s="34">
        <f t="shared" si="0"/>
        <v>384.39996510949391</v>
      </c>
      <c r="F14" s="35">
        <f t="shared" si="0"/>
        <v>538.79995092339573</v>
      </c>
      <c r="G14" s="33">
        <f t="shared" si="0"/>
        <v>284.3999743201656</v>
      </c>
      <c r="H14" s="34">
        <f t="shared" si="0"/>
        <v>385.19996544808618</v>
      </c>
      <c r="I14" s="34">
        <f t="shared" si="0"/>
        <v>488.39995537188781</v>
      </c>
      <c r="J14" s="35">
        <f t="shared" si="0"/>
        <v>679.59993755687117</v>
      </c>
      <c r="K14" s="33">
        <f t="shared" si="0"/>
        <v>315.9999714186601</v>
      </c>
      <c r="L14" s="34">
        <f t="shared" si="0"/>
        <v>423.99996176791893</v>
      </c>
      <c r="M14" s="34">
        <f t="shared" si="0"/>
        <v>538.79995060219414</v>
      </c>
      <c r="N14" s="35">
        <f t="shared" si="0"/>
        <v>747.59993100831093</v>
      </c>
    </row>
    <row r="15" spans="1:18" x14ac:dyDescent="0.15">
      <c r="A15" s="31"/>
      <c r="B15" s="32">
        <v>500</v>
      </c>
      <c r="C15" s="33">
        <f t="shared" si="0"/>
        <v>272.99997543468425</v>
      </c>
      <c r="D15" s="34">
        <f t="shared" si="0"/>
        <v>380.49996623101856</v>
      </c>
      <c r="E15" s="34">
        <f t="shared" si="0"/>
        <v>480.49995638686738</v>
      </c>
      <c r="F15" s="35">
        <f t="shared" si="0"/>
        <v>673.49993865424449</v>
      </c>
      <c r="G15" s="33">
        <f t="shared" si="0"/>
        <v>355.49996790020691</v>
      </c>
      <c r="H15" s="34">
        <f t="shared" si="0"/>
        <v>481.49995681010762</v>
      </c>
      <c r="I15" s="34">
        <f t="shared" si="0"/>
        <v>610.49994421485974</v>
      </c>
      <c r="J15" s="35">
        <f t="shared" si="0"/>
        <v>849.49992194608899</v>
      </c>
      <c r="K15" s="33">
        <f t="shared" si="0"/>
        <v>394.99996427332513</v>
      </c>
      <c r="L15" s="34">
        <f t="shared" si="0"/>
        <v>529.99995220989865</v>
      </c>
      <c r="M15" s="34">
        <f t="shared" si="0"/>
        <v>673.4999382527426</v>
      </c>
      <c r="N15" s="35">
        <f t="shared" si="0"/>
        <v>934.49991376038861</v>
      </c>
    </row>
    <row r="16" spans="1:18" x14ac:dyDescent="0.15">
      <c r="A16" s="31"/>
      <c r="B16" s="32">
        <v>600</v>
      </c>
      <c r="C16" s="33">
        <f t="shared" si="0"/>
        <v>327.59997052162106</v>
      </c>
      <c r="D16" s="34">
        <f t="shared" si="0"/>
        <v>456.59995947722228</v>
      </c>
      <c r="E16" s="34">
        <f t="shared" si="0"/>
        <v>576.59994766424086</v>
      </c>
      <c r="F16" s="35">
        <f t="shared" si="0"/>
        <v>808.19992638509336</v>
      </c>
      <c r="G16" s="33">
        <f t="shared" si="0"/>
        <v>426.59996148024828</v>
      </c>
      <c r="H16" s="34">
        <f t="shared" si="0"/>
        <v>577.79994817212912</v>
      </c>
      <c r="I16" s="34">
        <f t="shared" si="0"/>
        <v>732.59993305783178</v>
      </c>
      <c r="J16" s="35">
        <f t="shared" si="0"/>
        <v>1019.3999063353067</v>
      </c>
      <c r="K16" s="33">
        <f t="shared" si="0"/>
        <v>473.99995712799017</v>
      </c>
      <c r="L16" s="34">
        <f t="shared" si="0"/>
        <v>635.99994265187831</v>
      </c>
      <c r="M16" s="34">
        <f t="shared" si="0"/>
        <v>808.19992590329105</v>
      </c>
      <c r="N16" s="35">
        <f t="shared" si="0"/>
        <v>1121.3998965124661</v>
      </c>
    </row>
    <row r="17" spans="1:16" x14ac:dyDescent="0.15">
      <c r="A17" s="31"/>
      <c r="B17" s="32">
        <v>700</v>
      </c>
      <c r="C17" s="33">
        <f t="shared" si="0"/>
        <v>382.19996560855793</v>
      </c>
      <c r="D17" s="34">
        <f t="shared" si="0"/>
        <v>532.69995272342589</v>
      </c>
      <c r="E17" s="34">
        <f t="shared" si="0"/>
        <v>672.69993894161428</v>
      </c>
      <c r="F17" s="35">
        <f t="shared" si="0"/>
        <v>942.89991411594224</v>
      </c>
      <c r="G17" s="33">
        <f t="shared" si="0"/>
        <v>497.69995506028971</v>
      </c>
      <c r="H17" s="34">
        <f t="shared" si="0"/>
        <v>674.09993953415062</v>
      </c>
      <c r="I17" s="34">
        <f t="shared" si="0"/>
        <v>854.69992190080359</v>
      </c>
      <c r="J17" s="35">
        <f t="shared" si="0"/>
        <v>1189.2998907245244</v>
      </c>
      <c r="K17" s="33">
        <f t="shared" si="0"/>
        <v>552.99994998265515</v>
      </c>
      <c r="L17" s="34">
        <f t="shared" si="0"/>
        <v>741.99993309385809</v>
      </c>
      <c r="M17" s="34">
        <f t="shared" si="0"/>
        <v>942.89991355383961</v>
      </c>
      <c r="N17" s="35">
        <f t="shared" si="0"/>
        <v>1308.299879264544</v>
      </c>
    </row>
    <row r="18" spans="1:16" x14ac:dyDescent="0.15">
      <c r="A18" s="31"/>
      <c r="B18" s="32">
        <v>800</v>
      </c>
      <c r="C18" s="33">
        <f t="shared" si="0"/>
        <v>436.7999606954948</v>
      </c>
      <c r="D18" s="34">
        <f t="shared" si="0"/>
        <v>608.79994596962979</v>
      </c>
      <c r="E18" s="34">
        <f t="shared" si="0"/>
        <v>768.79993021898781</v>
      </c>
      <c r="F18" s="35">
        <f t="shared" si="0"/>
        <v>1077.5999018467915</v>
      </c>
      <c r="G18" s="33">
        <f t="shared" si="0"/>
        <v>568.79994864033119</v>
      </c>
      <c r="H18" s="34">
        <f t="shared" si="0"/>
        <v>770.39993089617235</v>
      </c>
      <c r="I18" s="34">
        <f t="shared" si="0"/>
        <v>976.79991074377563</v>
      </c>
      <c r="J18" s="35">
        <f t="shared" si="0"/>
        <v>1359.1998751137423</v>
      </c>
      <c r="K18" s="33">
        <f t="shared" si="0"/>
        <v>631.99994283732019</v>
      </c>
      <c r="L18" s="34">
        <f t="shared" si="0"/>
        <v>847.99992353583787</v>
      </c>
      <c r="M18" s="34">
        <f t="shared" si="0"/>
        <v>1077.5999012043883</v>
      </c>
      <c r="N18" s="35">
        <f t="shared" si="0"/>
        <v>1495.1998620166219</v>
      </c>
    </row>
    <row r="19" spans="1:16" x14ac:dyDescent="0.15">
      <c r="A19" s="31"/>
      <c r="B19" s="32">
        <v>900</v>
      </c>
      <c r="C19" s="33">
        <f t="shared" si="0"/>
        <v>491.39995578243168</v>
      </c>
      <c r="D19" s="34">
        <f t="shared" si="0"/>
        <v>684.89993921583346</v>
      </c>
      <c r="E19" s="34">
        <f t="shared" si="0"/>
        <v>864.89992149636123</v>
      </c>
      <c r="F19" s="35">
        <f t="shared" si="0"/>
        <v>1212.29988957764</v>
      </c>
      <c r="G19" s="33">
        <f t="shared" si="0"/>
        <v>639.89994222037251</v>
      </c>
      <c r="H19" s="34">
        <f t="shared" si="0"/>
        <v>866.69992225819385</v>
      </c>
      <c r="I19" s="34">
        <f t="shared" si="0"/>
        <v>1098.8998995867476</v>
      </c>
      <c r="J19" s="35">
        <f t="shared" si="0"/>
        <v>1529.0998595029603</v>
      </c>
      <c r="K19" s="33">
        <f t="shared" si="0"/>
        <v>710.99993569198523</v>
      </c>
      <c r="L19" s="34">
        <f t="shared" si="0"/>
        <v>953.99991397781753</v>
      </c>
      <c r="M19" s="34">
        <f t="shared" si="0"/>
        <v>1212.2998888549366</v>
      </c>
      <c r="N19" s="35">
        <f t="shared" si="0"/>
        <v>1682.0998447686995</v>
      </c>
    </row>
    <row r="20" spans="1:16" x14ac:dyDescent="0.15">
      <c r="A20" s="31"/>
      <c r="B20" s="32">
        <v>1000</v>
      </c>
      <c r="C20" s="33">
        <f t="shared" si="0"/>
        <v>545.99995086936849</v>
      </c>
      <c r="D20" s="34">
        <f t="shared" si="0"/>
        <v>760.99993246203712</v>
      </c>
      <c r="E20" s="34">
        <f t="shared" si="0"/>
        <v>960.99991277373476</v>
      </c>
      <c r="F20" s="35">
        <f t="shared" si="0"/>
        <v>1346.999877308489</v>
      </c>
      <c r="G20" s="33">
        <f t="shared" si="0"/>
        <v>710.99993580041382</v>
      </c>
      <c r="H20" s="34">
        <f t="shared" si="0"/>
        <v>962.99991362021524</v>
      </c>
      <c r="I20" s="34">
        <f t="shared" si="0"/>
        <v>1220.9998884297195</v>
      </c>
      <c r="J20" s="35">
        <f t="shared" si="0"/>
        <v>1698.999843892178</v>
      </c>
      <c r="K20" s="33">
        <f t="shared" si="0"/>
        <v>789.99992854665027</v>
      </c>
      <c r="L20" s="34">
        <f t="shared" si="0"/>
        <v>1059.9999044197973</v>
      </c>
      <c r="M20" s="34">
        <f t="shared" si="0"/>
        <v>1346.9998765054852</v>
      </c>
      <c r="N20" s="35">
        <f t="shared" si="0"/>
        <v>1868.9998275207772</v>
      </c>
    </row>
    <row r="21" spans="1:16" x14ac:dyDescent="0.15">
      <c r="A21" s="31"/>
      <c r="B21" s="32">
        <v>1100</v>
      </c>
      <c r="C21" s="33">
        <f t="shared" si="0"/>
        <v>600.59994595630531</v>
      </c>
      <c r="D21" s="34">
        <f t="shared" si="0"/>
        <v>837.0999257082409</v>
      </c>
      <c r="E21" s="34">
        <f t="shared" si="0"/>
        <v>1057.0999040511083</v>
      </c>
      <c r="F21" s="35">
        <f t="shared" si="0"/>
        <v>1481.699865039338</v>
      </c>
      <c r="G21" s="33">
        <f t="shared" si="0"/>
        <v>782.09992938045525</v>
      </c>
      <c r="H21" s="34">
        <f t="shared" si="0"/>
        <v>1059.299904982237</v>
      </c>
      <c r="I21" s="34">
        <f t="shared" si="0"/>
        <v>1343.0998772726916</v>
      </c>
      <c r="J21" s="35">
        <f t="shared" si="0"/>
        <v>1868.8998282813959</v>
      </c>
      <c r="K21" s="33">
        <f t="shared" si="0"/>
        <v>868.99992140131542</v>
      </c>
      <c r="L21" s="34">
        <f t="shared" si="0"/>
        <v>1165.999894861777</v>
      </c>
      <c r="M21" s="34">
        <f t="shared" si="0"/>
        <v>1481.6998641560338</v>
      </c>
      <c r="N21" s="35">
        <f t="shared" si="0"/>
        <v>2055.8998102728551</v>
      </c>
    </row>
    <row r="22" spans="1:16" x14ac:dyDescent="0.15">
      <c r="A22" s="31"/>
      <c r="B22" s="32">
        <v>1200</v>
      </c>
      <c r="C22" s="33">
        <f t="shared" si="0"/>
        <v>655.19994104324212</v>
      </c>
      <c r="D22" s="34">
        <f t="shared" si="0"/>
        <v>913.19991895444457</v>
      </c>
      <c r="E22" s="34">
        <f t="shared" si="0"/>
        <v>1153.1998953284817</v>
      </c>
      <c r="F22" s="35">
        <f t="shared" si="0"/>
        <v>1616.3998527701867</v>
      </c>
      <c r="G22" s="33">
        <f t="shared" si="0"/>
        <v>853.19992296049656</v>
      </c>
      <c r="H22" s="34">
        <f t="shared" si="0"/>
        <v>1155.5998963442582</v>
      </c>
      <c r="I22" s="34">
        <f t="shared" si="0"/>
        <v>1465.1998661156636</v>
      </c>
      <c r="J22" s="35">
        <f t="shared" si="0"/>
        <v>2038.7998126706134</v>
      </c>
      <c r="K22" s="33">
        <f t="shared" si="0"/>
        <v>947.99991425598034</v>
      </c>
      <c r="L22" s="34">
        <f t="shared" si="0"/>
        <v>1271.9998853037566</v>
      </c>
      <c r="M22" s="34">
        <f t="shared" si="0"/>
        <v>1616.3998518065821</v>
      </c>
      <c r="N22" s="35">
        <f t="shared" si="0"/>
        <v>2242.7997930249321</v>
      </c>
    </row>
    <row r="23" spans="1:16" x14ac:dyDescent="0.15">
      <c r="A23" s="31"/>
      <c r="B23" s="32">
        <v>1400</v>
      </c>
      <c r="C23" s="33">
        <f t="shared" si="0"/>
        <v>764.39993121711586</v>
      </c>
      <c r="D23" s="34">
        <f t="shared" si="0"/>
        <v>1065.3999054468518</v>
      </c>
      <c r="E23" s="34">
        <f t="shared" si="0"/>
        <v>1345.3998778832286</v>
      </c>
      <c r="F23" s="35">
        <f t="shared" si="0"/>
        <v>1885.7998282318845</v>
      </c>
      <c r="G23" s="33">
        <f t="shared" si="0"/>
        <v>995.39991012057942</v>
      </c>
      <c r="H23" s="34">
        <f t="shared" si="0"/>
        <v>1348.1998790683012</v>
      </c>
      <c r="I23" s="34">
        <f t="shared" si="0"/>
        <v>1709.3998438016072</v>
      </c>
      <c r="J23" s="35">
        <f t="shared" si="0"/>
        <v>2378.5997814490488</v>
      </c>
      <c r="K23" s="33">
        <f t="shared" si="0"/>
        <v>1105.9998999653103</v>
      </c>
      <c r="L23" s="34">
        <f t="shared" si="0"/>
        <v>1483.9998661877162</v>
      </c>
      <c r="M23" s="34">
        <f t="shared" si="0"/>
        <v>1885.7998271076792</v>
      </c>
      <c r="N23" s="35">
        <f t="shared" si="0"/>
        <v>2616.5997585290879</v>
      </c>
    </row>
    <row r="24" spans="1:16" x14ac:dyDescent="0.15">
      <c r="A24" s="31"/>
      <c r="B24" s="32">
        <v>1600</v>
      </c>
      <c r="C24" s="33">
        <f t="shared" ref="C24:N29" si="1">$B24/1000*C$11*($F$4/49.83289)^C$12</f>
        <v>873.59992139098961</v>
      </c>
      <c r="D24" s="34">
        <f t="shared" si="1"/>
        <v>1217.5998919392596</v>
      </c>
      <c r="E24" s="34">
        <f t="shared" si="1"/>
        <v>1537.5998604379756</v>
      </c>
      <c r="F24" s="35">
        <f t="shared" si="1"/>
        <v>2155.1998036935829</v>
      </c>
      <c r="G24" s="33">
        <f t="shared" si="1"/>
        <v>1137.5998972806624</v>
      </c>
      <c r="H24" s="34">
        <f t="shared" si="1"/>
        <v>1540.7998617923447</v>
      </c>
      <c r="I24" s="34">
        <f t="shared" si="1"/>
        <v>1953.5998214875513</v>
      </c>
      <c r="J24" s="35">
        <f t="shared" si="1"/>
        <v>2718.3997502274847</v>
      </c>
      <c r="K24" s="33">
        <f t="shared" si="1"/>
        <v>1263.9998856746404</v>
      </c>
      <c r="L24" s="34">
        <f t="shared" si="1"/>
        <v>1695.9998470716757</v>
      </c>
      <c r="M24" s="34">
        <f t="shared" si="1"/>
        <v>2155.1998024087766</v>
      </c>
      <c r="N24" s="35">
        <f t="shared" si="1"/>
        <v>2990.3997240332437</v>
      </c>
    </row>
    <row r="25" spans="1:16" x14ac:dyDescent="0.15">
      <c r="A25" s="31"/>
      <c r="B25" s="32">
        <v>1800</v>
      </c>
      <c r="C25" s="33">
        <f t="shared" si="1"/>
        <v>982.79991156486335</v>
      </c>
      <c r="D25" s="34">
        <f t="shared" si="1"/>
        <v>1369.7998784316669</v>
      </c>
      <c r="E25" s="34">
        <f t="shared" si="1"/>
        <v>1729.7998429927225</v>
      </c>
      <c r="F25" s="35">
        <f t="shared" si="1"/>
        <v>2424.59977915528</v>
      </c>
      <c r="G25" s="33">
        <f t="shared" si="1"/>
        <v>1279.799884440745</v>
      </c>
      <c r="H25" s="34">
        <f t="shared" si="1"/>
        <v>1733.3998445163877</v>
      </c>
      <c r="I25" s="34">
        <f t="shared" si="1"/>
        <v>2197.7997991734951</v>
      </c>
      <c r="J25" s="35">
        <f t="shared" si="1"/>
        <v>3058.1997190059205</v>
      </c>
      <c r="K25" s="33">
        <f t="shared" si="1"/>
        <v>1421.9998713839705</v>
      </c>
      <c r="L25" s="34">
        <f t="shared" si="1"/>
        <v>1907.9998279556351</v>
      </c>
      <c r="M25" s="34">
        <f t="shared" si="1"/>
        <v>2424.5997777098733</v>
      </c>
      <c r="N25" s="35">
        <f t="shared" si="1"/>
        <v>3364.1996895373991</v>
      </c>
    </row>
    <row r="26" spans="1:16" x14ac:dyDescent="0.15">
      <c r="A26" s="31"/>
      <c r="B26" s="32">
        <v>2000</v>
      </c>
      <c r="C26" s="33">
        <f t="shared" si="1"/>
        <v>1091.999901738737</v>
      </c>
      <c r="D26" s="34">
        <f t="shared" si="1"/>
        <v>1521.9998649240742</v>
      </c>
      <c r="E26" s="34">
        <f t="shared" si="1"/>
        <v>1921.9998255474695</v>
      </c>
      <c r="F26" s="35">
        <f t="shared" si="1"/>
        <v>2693.999754616978</v>
      </c>
      <c r="G26" s="33">
        <f t="shared" si="1"/>
        <v>1421.9998716008276</v>
      </c>
      <c r="H26" s="34">
        <f t="shared" si="1"/>
        <v>1925.9998272404305</v>
      </c>
      <c r="I26" s="34">
        <f t="shared" si="1"/>
        <v>2441.999776859439</v>
      </c>
      <c r="J26" s="35">
        <f t="shared" si="1"/>
        <v>3397.999687784356</v>
      </c>
      <c r="K26" s="33">
        <f t="shared" si="1"/>
        <v>1579.9998570933005</v>
      </c>
      <c r="L26" s="34">
        <f t="shared" si="1"/>
        <v>2119.9998088395946</v>
      </c>
      <c r="M26" s="34">
        <f t="shared" si="1"/>
        <v>2693.9997530109704</v>
      </c>
      <c r="N26" s="35">
        <f t="shared" si="1"/>
        <v>3737.9996550415544</v>
      </c>
    </row>
    <row r="27" spans="1:16" x14ac:dyDescent="0.15">
      <c r="A27" s="31"/>
      <c r="B27" s="32">
        <v>2300</v>
      </c>
      <c r="C27" s="33">
        <f t="shared" si="1"/>
        <v>1255.7998869995474</v>
      </c>
      <c r="D27" s="34">
        <f t="shared" si="1"/>
        <v>1750.2998446626855</v>
      </c>
      <c r="E27" s="34">
        <f t="shared" si="1"/>
        <v>2210.2997993795898</v>
      </c>
      <c r="F27" s="35">
        <f t="shared" si="1"/>
        <v>3098.0997178095245</v>
      </c>
      <c r="G27" s="33">
        <f t="shared" si="1"/>
        <v>1635.2998523409519</v>
      </c>
      <c r="H27" s="34">
        <f t="shared" si="1"/>
        <v>2214.899801326495</v>
      </c>
      <c r="I27" s="34">
        <f t="shared" si="1"/>
        <v>2808.2997433883547</v>
      </c>
      <c r="J27" s="35">
        <f t="shared" si="1"/>
        <v>3907.6996409520088</v>
      </c>
      <c r="K27" s="33">
        <f t="shared" si="1"/>
        <v>1816.9998356572955</v>
      </c>
      <c r="L27" s="34">
        <f t="shared" si="1"/>
        <v>2437.9997801655336</v>
      </c>
      <c r="M27" s="34">
        <f t="shared" si="1"/>
        <v>3098.0997159626158</v>
      </c>
      <c r="N27" s="35">
        <f t="shared" si="1"/>
        <v>4298.6996032977877</v>
      </c>
    </row>
    <row r="28" spans="1:16" x14ac:dyDescent="0.15">
      <c r="A28" s="31"/>
      <c r="B28" s="32">
        <v>2600</v>
      </c>
      <c r="C28" s="33">
        <f t="shared" si="1"/>
        <v>1419.5998722603581</v>
      </c>
      <c r="D28" s="34">
        <f t="shared" si="1"/>
        <v>1978.5998244012967</v>
      </c>
      <c r="E28" s="34">
        <f t="shared" si="1"/>
        <v>2498.5997732117103</v>
      </c>
      <c r="F28" s="35">
        <f t="shared" si="1"/>
        <v>3502.1996810020719</v>
      </c>
      <c r="G28" s="33">
        <f t="shared" si="1"/>
        <v>1848.5998330810762</v>
      </c>
      <c r="H28" s="34">
        <f t="shared" si="1"/>
        <v>2503.7997754125599</v>
      </c>
      <c r="I28" s="34">
        <f t="shared" si="1"/>
        <v>3174.5997099172705</v>
      </c>
      <c r="J28" s="35">
        <f t="shared" si="1"/>
        <v>4417.3995941196636</v>
      </c>
      <c r="K28" s="33">
        <f t="shared" si="1"/>
        <v>2053.9998142212908</v>
      </c>
      <c r="L28" s="34">
        <f t="shared" si="1"/>
        <v>2755.999751491473</v>
      </c>
      <c r="M28" s="34">
        <f t="shared" si="1"/>
        <v>3502.1996789142618</v>
      </c>
      <c r="N28" s="35">
        <f t="shared" si="1"/>
        <v>4859.3995515540209</v>
      </c>
    </row>
    <row r="29" spans="1:16" ht="14" thickBot="1" x14ac:dyDescent="0.2">
      <c r="A29" s="31"/>
      <c r="B29" s="32">
        <v>3000</v>
      </c>
      <c r="C29" s="33">
        <f t="shared" si="1"/>
        <v>1637.9998526081054</v>
      </c>
      <c r="D29" s="34">
        <f t="shared" si="1"/>
        <v>2282.9997973861114</v>
      </c>
      <c r="E29" s="34">
        <f t="shared" si="1"/>
        <v>2882.9997383212039</v>
      </c>
      <c r="F29" s="35">
        <f t="shared" si="1"/>
        <v>4040.9996319254669</v>
      </c>
      <c r="G29" s="33">
        <f t="shared" si="1"/>
        <v>2132.9998074012415</v>
      </c>
      <c r="H29" s="34">
        <f t="shared" si="1"/>
        <v>2888.9997408606459</v>
      </c>
      <c r="I29" s="34">
        <f t="shared" si="1"/>
        <v>3662.9996652891587</v>
      </c>
      <c r="J29" s="35">
        <f t="shared" si="1"/>
        <v>5096.9995316765335</v>
      </c>
      <c r="K29" s="33">
        <f t="shared" si="1"/>
        <v>2369.9997856399509</v>
      </c>
      <c r="L29" s="34">
        <f t="shared" si="1"/>
        <v>3179.9997132593917</v>
      </c>
      <c r="M29" s="34">
        <f t="shared" si="1"/>
        <v>4040.9996295164556</v>
      </c>
      <c r="N29" s="35">
        <f t="shared" si="1"/>
        <v>5606.9994825623317</v>
      </c>
    </row>
    <row r="30" spans="1:16" ht="14" thickBot="1" x14ac:dyDescent="0.2">
      <c r="A30" s="36" t="s">
        <v>9</v>
      </c>
      <c r="B30" s="37"/>
      <c r="C30" s="38">
        <v>811</v>
      </c>
      <c r="D30" s="39">
        <v>812</v>
      </c>
      <c r="E30" s="39">
        <v>813</v>
      </c>
      <c r="F30" s="40">
        <v>814</v>
      </c>
      <c r="G30" s="38">
        <v>811</v>
      </c>
      <c r="H30" s="39">
        <v>812</v>
      </c>
      <c r="I30" s="39">
        <v>813</v>
      </c>
      <c r="J30" s="40">
        <v>814</v>
      </c>
      <c r="K30" s="38">
        <v>811</v>
      </c>
      <c r="L30" s="39">
        <v>812</v>
      </c>
      <c r="M30" s="39">
        <v>813</v>
      </c>
      <c r="N30" s="40">
        <v>814</v>
      </c>
    </row>
    <row r="31" spans="1:16" ht="14" thickBot="1" x14ac:dyDescent="0.2"/>
    <row r="32" spans="1:16" x14ac:dyDescent="0.15">
      <c r="A32" s="7" t="s">
        <v>4</v>
      </c>
      <c r="B32" s="8"/>
      <c r="C32" s="9">
        <v>11</v>
      </c>
      <c r="D32" s="10">
        <v>21</v>
      </c>
      <c r="E32" s="10">
        <v>22</v>
      </c>
      <c r="F32" s="11">
        <v>33</v>
      </c>
      <c r="G32" s="9">
        <v>11</v>
      </c>
      <c r="H32" s="10">
        <v>21</v>
      </c>
      <c r="I32" s="10">
        <v>22</v>
      </c>
      <c r="J32" s="11">
        <v>33</v>
      </c>
      <c r="K32" s="9">
        <v>11</v>
      </c>
      <c r="L32" s="10">
        <v>21</v>
      </c>
      <c r="M32" s="10">
        <v>22</v>
      </c>
      <c r="N32" s="11">
        <v>33</v>
      </c>
      <c r="O32" s="41"/>
      <c r="P32" s="41"/>
    </row>
    <row r="33" spans="1:17" x14ac:dyDescent="0.15">
      <c r="A33" s="12" t="s">
        <v>5</v>
      </c>
      <c r="B33" s="13"/>
      <c r="C33" s="14">
        <v>500</v>
      </c>
      <c r="D33" s="15">
        <v>500</v>
      </c>
      <c r="E33" s="15">
        <v>500</v>
      </c>
      <c r="F33" s="16">
        <v>500</v>
      </c>
      <c r="G33" s="14">
        <v>600</v>
      </c>
      <c r="H33" s="15">
        <v>600</v>
      </c>
      <c r="I33" s="15">
        <v>600</v>
      </c>
      <c r="J33" s="16">
        <v>600</v>
      </c>
      <c r="K33" s="14">
        <v>900</v>
      </c>
      <c r="L33" s="15">
        <v>900</v>
      </c>
      <c r="M33" s="15">
        <v>900</v>
      </c>
      <c r="N33" s="16">
        <v>900</v>
      </c>
    </row>
    <row r="34" spans="1:17" x14ac:dyDescent="0.15">
      <c r="A34" s="17" t="s">
        <v>6</v>
      </c>
      <c r="B34" s="18"/>
      <c r="C34" s="19">
        <v>868</v>
      </c>
      <c r="D34" s="20">
        <v>1156</v>
      </c>
      <c r="E34" s="20">
        <v>1470</v>
      </c>
      <c r="F34" s="21">
        <v>2035</v>
      </c>
      <c r="G34" s="19">
        <v>1018</v>
      </c>
      <c r="H34" s="20">
        <v>1340</v>
      </c>
      <c r="I34" s="20">
        <v>1709</v>
      </c>
      <c r="J34" s="21">
        <v>2356</v>
      </c>
      <c r="K34" s="19">
        <v>1427</v>
      </c>
      <c r="L34" s="20">
        <v>1861</v>
      </c>
      <c r="M34" s="20">
        <v>2388</v>
      </c>
      <c r="N34" s="21">
        <v>3260</v>
      </c>
    </row>
    <row r="35" spans="1:17" x14ac:dyDescent="0.15">
      <c r="A35" s="22" t="s">
        <v>7</v>
      </c>
      <c r="B35" s="18"/>
      <c r="C35" s="23">
        <v>1.3069999999999999</v>
      </c>
      <c r="D35" s="24">
        <v>1.3076000000000001</v>
      </c>
      <c r="E35" s="24">
        <v>1.327</v>
      </c>
      <c r="F35" s="25">
        <v>1.3371</v>
      </c>
      <c r="G35" s="23">
        <v>1.3115000000000001</v>
      </c>
      <c r="H35" s="24">
        <v>1.3212999999999999</v>
      </c>
      <c r="I35" s="24">
        <v>1.3358000000000001</v>
      </c>
      <c r="J35" s="25">
        <v>1.3486</v>
      </c>
      <c r="K35" s="23">
        <v>1.3169999999999999</v>
      </c>
      <c r="L35" s="24">
        <v>1.339</v>
      </c>
      <c r="M35" s="24">
        <v>1.3561000000000001</v>
      </c>
      <c r="N35" s="25">
        <v>1.36</v>
      </c>
    </row>
    <row r="36" spans="1:17" ht="14" thickBot="1" x14ac:dyDescent="0.2">
      <c r="A36" s="26" t="s">
        <v>8</v>
      </c>
      <c r="B36" s="27"/>
      <c r="C36" s="28"/>
      <c r="D36" s="29"/>
      <c r="E36" s="29"/>
      <c r="F36" s="30"/>
      <c r="G36" s="28"/>
      <c r="H36" s="29"/>
      <c r="I36" s="29"/>
      <c r="J36" s="30"/>
      <c r="K36" s="28"/>
      <c r="L36" s="29"/>
      <c r="M36" s="29"/>
      <c r="N36" s="30"/>
    </row>
    <row r="37" spans="1:17" x14ac:dyDescent="0.15">
      <c r="A37" s="31"/>
      <c r="B37" s="32">
        <v>400</v>
      </c>
      <c r="C37" s="33">
        <f t="shared" ref="C37:N37" si="2">$B14/1000*C$34*($F$4/49.83289)^C$35</f>
        <v>347.19996854375654</v>
      </c>
      <c r="D37" s="34">
        <f t="shared" si="2"/>
        <v>462.39995808743009</v>
      </c>
      <c r="E37" s="34">
        <f t="shared" si="2"/>
        <v>587.99994591213954</v>
      </c>
      <c r="F37" s="35">
        <f t="shared" si="2"/>
        <v>813.99992455336985</v>
      </c>
      <c r="G37" s="33">
        <f t="shared" si="2"/>
        <v>407.19996298074989</v>
      </c>
      <c r="H37" s="34">
        <f t="shared" si="2"/>
        <v>535.99995090720279</v>
      </c>
      <c r="I37" s="34">
        <f t="shared" si="2"/>
        <v>683.59993670126266</v>
      </c>
      <c r="J37" s="35">
        <f t="shared" si="2"/>
        <v>942.39991190120156</v>
      </c>
      <c r="K37" s="33">
        <f t="shared" si="2"/>
        <v>570.79994788997374</v>
      </c>
      <c r="L37" s="34">
        <f t="shared" si="2"/>
        <v>744.39993090629298</v>
      </c>
      <c r="M37" s="34">
        <f t="shared" si="2"/>
        <v>955.19991020801285</v>
      </c>
      <c r="N37" s="35">
        <f t="shared" si="2"/>
        <v>1303.9998770671209</v>
      </c>
    </row>
    <row r="38" spans="1:17" x14ac:dyDescent="0.15">
      <c r="A38" s="31"/>
      <c r="B38" s="32">
        <v>500</v>
      </c>
      <c r="C38" s="33">
        <f t="shared" ref="C38:N38" si="3">$B15/1000*C$34*($F$4/49.83289)^C$35</f>
        <v>433.99996067969562</v>
      </c>
      <c r="D38" s="34">
        <f t="shared" si="3"/>
        <v>577.99994760928757</v>
      </c>
      <c r="E38" s="34">
        <f t="shared" si="3"/>
        <v>734.99993239017442</v>
      </c>
      <c r="F38" s="35">
        <f t="shared" si="3"/>
        <v>1017.4999056917122</v>
      </c>
      <c r="G38" s="33">
        <f t="shared" si="3"/>
        <v>508.99995372593725</v>
      </c>
      <c r="H38" s="34">
        <f t="shared" si="3"/>
        <v>669.99993863400346</v>
      </c>
      <c r="I38" s="34">
        <f t="shared" si="3"/>
        <v>854.49992087657836</v>
      </c>
      <c r="J38" s="35">
        <f t="shared" si="3"/>
        <v>1177.9998898765018</v>
      </c>
      <c r="K38" s="33">
        <f t="shared" si="3"/>
        <v>713.49993486246706</v>
      </c>
      <c r="L38" s="34">
        <f t="shared" si="3"/>
        <v>930.49991363286608</v>
      </c>
      <c r="M38" s="34">
        <f t="shared" si="3"/>
        <v>1193.999887760016</v>
      </c>
      <c r="N38" s="35">
        <f t="shared" si="3"/>
        <v>1629.9998463339011</v>
      </c>
    </row>
    <row r="39" spans="1:17" x14ac:dyDescent="0.15">
      <c r="A39" s="31"/>
      <c r="B39" s="32">
        <v>600</v>
      </c>
      <c r="C39" s="33">
        <f t="shared" ref="C39:N39" si="4">$B16/1000*C$34*($F$4/49.83289)^C$35</f>
        <v>520.7999528156347</v>
      </c>
      <c r="D39" s="34">
        <f t="shared" si="4"/>
        <v>693.59993713114511</v>
      </c>
      <c r="E39" s="34">
        <f t="shared" si="4"/>
        <v>881.99991886820931</v>
      </c>
      <c r="F39" s="35">
        <f t="shared" si="4"/>
        <v>1220.9998868300547</v>
      </c>
      <c r="G39" s="33">
        <f t="shared" si="4"/>
        <v>610.79994447112472</v>
      </c>
      <c r="H39" s="34">
        <f t="shared" si="4"/>
        <v>803.99992636080412</v>
      </c>
      <c r="I39" s="34">
        <f t="shared" si="4"/>
        <v>1025.3999050518939</v>
      </c>
      <c r="J39" s="35">
        <f t="shared" si="4"/>
        <v>1413.5998678518022</v>
      </c>
      <c r="K39" s="33">
        <f t="shared" si="4"/>
        <v>856.19992183496038</v>
      </c>
      <c r="L39" s="34">
        <f t="shared" si="4"/>
        <v>1116.5998963594393</v>
      </c>
      <c r="M39" s="34">
        <f t="shared" si="4"/>
        <v>1432.7998653120192</v>
      </c>
      <c r="N39" s="35">
        <f t="shared" si="4"/>
        <v>1955.9998156006814</v>
      </c>
      <c r="O39" s="43"/>
      <c r="P39" s="43"/>
      <c r="Q39" s="43"/>
    </row>
    <row r="40" spans="1:17" x14ac:dyDescent="0.15">
      <c r="A40" s="31"/>
      <c r="B40" s="32">
        <v>700</v>
      </c>
      <c r="C40" s="33">
        <f t="shared" ref="C40:N40" si="5">$B17/1000*C$34*($F$4/49.83289)^C$35</f>
        <v>607.59994495157378</v>
      </c>
      <c r="D40" s="34">
        <f t="shared" si="5"/>
        <v>809.19992665300254</v>
      </c>
      <c r="E40" s="34">
        <f t="shared" si="5"/>
        <v>1028.9999053462443</v>
      </c>
      <c r="F40" s="35">
        <f t="shared" si="5"/>
        <v>1424.4998679683972</v>
      </c>
      <c r="G40" s="33">
        <f t="shared" si="5"/>
        <v>712.59993521631213</v>
      </c>
      <c r="H40" s="34">
        <f t="shared" si="5"/>
        <v>937.99991408760468</v>
      </c>
      <c r="I40" s="34">
        <f t="shared" si="5"/>
        <v>1196.2998892272096</v>
      </c>
      <c r="J40" s="35">
        <f t="shared" si="5"/>
        <v>1649.1998458271023</v>
      </c>
      <c r="K40" s="33">
        <f t="shared" si="5"/>
        <v>998.89990880745381</v>
      </c>
      <c r="L40" s="34">
        <f t="shared" si="5"/>
        <v>1302.6998790860123</v>
      </c>
      <c r="M40" s="34">
        <f t="shared" si="5"/>
        <v>1671.5998428640223</v>
      </c>
      <c r="N40" s="35">
        <f t="shared" si="5"/>
        <v>2281.9997848674616</v>
      </c>
      <c r="O40" s="41"/>
      <c r="P40" s="41"/>
      <c r="Q40" s="41"/>
    </row>
    <row r="41" spans="1:17" x14ac:dyDescent="0.15">
      <c r="A41" s="31"/>
      <c r="B41" s="32">
        <v>800</v>
      </c>
      <c r="C41" s="33">
        <f t="shared" ref="C41:N41" si="6">$B18/1000*C$34*($F$4/49.83289)^C$35</f>
        <v>694.39993708751308</v>
      </c>
      <c r="D41" s="34">
        <f t="shared" si="6"/>
        <v>924.79991617486019</v>
      </c>
      <c r="E41" s="34">
        <f t="shared" si="6"/>
        <v>1175.9998918242791</v>
      </c>
      <c r="F41" s="35">
        <f t="shared" si="6"/>
        <v>1627.9998491067397</v>
      </c>
      <c r="G41" s="33">
        <f t="shared" si="6"/>
        <v>814.39992596149978</v>
      </c>
      <c r="H41" s="34">
        <f t="shared" si="6"/>
        <v>1071.9999018144056</v>
      </c>
      <c r="I41" s="34">
        <f t="shared" si="6"/>
        <v>1367.1998734025253</v>
      </c>
      <c r="J41" s="35">
        <f t="shared" si="6"/>
        <v>1884.7998238024031</v>
      </c>
      <c r="K41" s="33">
        <f t="shared" si="6"/>
        <v>1141.5998957799475</v>
      </c>
      <c r="L41" s="34">
        <f t="shared" si="6"/>
        <v>1488.799861812586</v>
      </c>
      <c r="M41" s="34">
        <f t="shared" si="6"/>
        <v>1910.3998204160257</v>
      </c>
      <c r="N41" s="35">
        <f t="shared" si="6"/>
        <v>2607.9997541342418</v>
      </c>
      <c r="O41" s="42"/>
      <c r="P41" s="42"/>
      <c r="Q41" s="42"/>
    </row>
    <row r="42" spans="1:17" x14ac:dyDescent="0.15">
      <c r="A42" s="31"/>
      <c r="B42" s="32">
        <v>900</v>
      </c>
      <c r="C42" s="33">
        <f t="shared" ref="C42:N42" si="7">$B19/1000*C$34*($F$4/49.83289)^C$35</f>
        <v>781.19992922345216</v>
      </c>
      <c r="D42" s="34">
        <f t="shared" si="7"/>
        <v>1040.3999056967177</v>
      </c>
      <c r="E42" s="34">
        <f t="shared" si="7"/>
        <v>1322.9998783023141</v>
      </c>
      <c r="F42" s="35">
        <f t="shared" si="7"/>
        <v>1831.499830245082</v>
      </c>
      <c r="G42" s="33">
        <f t="shared" si="7"/>
        <v>916.19991670668708</v>
      </c>
      <c r="H42" s="34">
        <f t="shared" si="7"/>
        <v>1205.9998895412061</v>
      </c>
      <c r="I42" s="34">
        <f t="shared" si="7"/>
        <v>1538.0998575778412</v>
      </c>
      <c r="J42" s="35">
        <f t="shared" si="7"/>
        <v>2120.3998017777035</v>
      </c>
      <c r="K42" s="33">
        <f t="shared" si="7"/>
        <v>1284.2998827524407</v>
      </c>
      <c r="L42" s="34">
        <f t="shared" si="7"/>
        <v>1674.8998445391592</v>
      </c>
      <c r="M42" s="34">
        <f t="shared" si="7"/>
        <v>2149.1997979680291</v>
      </c>
      <c r="N42" s="35">
        <f t="shared" si="7"/>
        <v>2933.999723401022</v>
      </c>
      <c r="O42" s="43"/>
      <c r="P42" s="43"/>
      <c r="Q42" s="43"/>
    </row>
    <row r="43" spans="1:17" x14ac:dyDescent="0.15">
      <c r="A43" s="31"/>
      <c r="B43" s="32">
        <v>1000</v>
      </c>
      <c r="C43" s="33">
        <f t="shared" ref="C43:N43" si="8">$B20/1000*C$34*($F$4/49.83289)^C$35</f>
        <v>867.99992135939124</v>
      </c>
      <c r="D43" s="34">
        <f t="shared" si="8"/>
        <v>1155.9998952185751</v>
      </c>
      <c r="E43" s="34">
        <f t="shared" si="8"/>
        <v>1469.9998647803488</v>
      </c>
      <c r="F43" s="35">
        <f t="shared" si="8"/>
        <v>2034.9998113834245</v>
      </c>
      <c r="G43" s="33">
        <f t="shared" si="8"/>
        <v>1017.9999074518745</v>
      </c>
      <c r="H43" s="34">
        <f t="shared" si="8"/>
        <v>1339.9998772680069</v>
      </c>
      <c r="I43" s="34">
        <f t="shared" si="8"/>
        <v>1708.9998417531567</v>
      </c>
      <c r="J43" s="35">
        <f t="shared" si="8"/>
        <v>2355.9997797530036</v>
      </c>
      <c r="K43" s="33">
        <f t="shared" si="8"/>
        <v>1426.9998697249341</v>
      </c>
      <c r="L43" s="34">
        <f t="shared" si="8"/>
        <v>1860.9998272657322</v>
      </c>
      <c r="M43" s="34">
        <f t="shared" si="8"/>
        <v>2387.999775520032</v>
      </c>
      <c r="N43" s="35">
        <f t="shared" si="8"/>
        <v>3259.9996926678023</v>
      </c>
    </row>
    <row r="44" spans="1:17" ht="12.75" customHeight="1" x14ac:dyDescent="0.15">
      <c r="A44" s="31"/>
      <c r="B44" s="32">
        <v>1100</v>
      </c>
      <c r="C44" s="33">
        <f t="shared" ref="C44:N44" si="9">$B21/1000*C$34*($F$4/49.83289)^C$35</f>
        <v>954.79991349533043</v>
      </c>
      <c r="D44" s="34">
        <f t="shared" si="9"/>
        <v>1271.5998847404328</v>
      </c>
      <c r="E44" s="34">
        <f t="shared" si="9"/>
        <v>1616.9998512583841</v>
      </c>
      <c r="F44" s="35">
        <f t="shared" si="9"/>
        <v>2238.4997925217672</v>
      </c>
      <c r="G44" s="33">
        <f t="shared" si="9"/>
        <v>1119.7998981970622</v>
      </c>
      <c r="H44" s="34">
        <f t="shared" si="9"/>
        <v>1473.9998649948077</v>
      </c>
      <c r="I44" s="34">
        <f t="shared" si="9"/>
        <v>1879.8998259284724</v>
      </c>
      <c r="J44" s="35">
        <f t="shared" si="9"/>
        <v>2591.5997577283042</v>
      </c>
      <c r="K44" s="33">
        <f t="shared" si="9"/>
        <v>1569.6998566974275</v>
      </c>
      <c r="L44" s="34">
        <f t="shared" si="9"/>
        <v>2047.0998099923056</v>
      </c>
      <c r="M44" s="34">
        <f t="shared" si="9"/>
        <v>2626.7997530720354</v>
      </c>
      <c r="N44" s="35">
        <f t="shared" si="9"/>
        <v>3585.9996619345829</v>
      </c>
    </row>
    <row r="45" spans="1:17" ht="12.75" customHeight="1" x14ac:dyDescent="0.15">
      <c r="A45" s="31"/>
      <c r="B45" s="32">
        <v>1200</v>
      </c>
      <c r="C45" s="33">
        <f t="shared" ref="C45:N45" si="10">$B22/1000*C$34*($F$4/49.83289)^C$35</f>
        <v>1041.5999056312694</v>
      </c>
      <c r="D45" s="34">
        <f t="shared" si="10"/>
        <v>1387.1998742622902</v>
      </c>
      <c r="E45" s="34">
        <f t="shared" si="10"/>
        <v>1763.9998377364186</v>
      </c>
      <c r="F45" s="35">
        <f t="shared" si="10"/>
        <v>2441.9997736601094</v>
      </c>
      <c r="G45" s="33">
        <f t="shared" si="10"/>
        <v>1221.5998889422494</v>
      </c>
      <c r="H45" s="34">
        <f t="shared" si="10"/>
        <v>1607.9998527216082</v>
      </c>
      <c r="I45" s="34">
        <f t="shared" si="10"/>
        <v>2050.7998101037879</v>
      </c>
      <c r="J45" s="35">
        <f t="shared" si="10"/>
        <v>2827.1997357036043</v>
      </c>
      <c r="K45" s="33">
        <f t="shared" si="10"/>
        <v>1712.3998436699208</v>
      </c>
      <c r="L45" s="34">
        <f t="shared" si="10"/>
        <v>2233.1997927188786</v>
      </c>
      <c r="M45" s="34">
        <f t="shared" si="10"/>
        <v>2865.5997306240383</v>
      </c>
      <c r="N45" s="35">
        <f t="shared" si="10"/>
        <v>3911.9996312013627</v>
      </c>
    </row>
    <row r="46" spans="1:17" x14ac:dyDescent="0.15">
      <c r="A46" s="31"/>
      <c r="B46" s="32">
        <v>1400</v>
      </c>
      <c r="C46" s="33">
        <f t="shared" ref="C46:N46" si="11">$B23/1000*C$34*($F$4/49.83289)^C$35</f>
        <v>1215.1998899031476</v>
      </c>
      <c r="D46" s="34">
        <f t="shared" si="11"/>
        <v>1618.3998533060051</v>
      </c>
      <c r="E46" s="34">
        <f t="shared" si="11"/>
        <v>2057.9998106924886</v>
      </c>
      <c r="F46" s="35">
        <f t="shared" si="11"/>
        <v>2848.9997359367944</v>
      </c>
      <c r="G46" s="33">
        <f t="shared" si="11"/>
        <v>1425.1998704326243</v>
      </c>
      <c r="H46" s="34">
        <f t="shared" si="11"/>
        <v>1875.9998281752094</v>
      </c>
      <c r="I46" s="34">
        <f t="shared" si="11"/>
        <v>2392.5997784544193</v>
      </c>
      <c r="J46" s="35">
        <f t="shared" si="11"/>
        <v>3298.3996916542046</v>
      </c>
      <c r="K46" s="33">
        <f t="shared" si="11"/>
        <v>1997.7998176149076</v>
      </c>
      <c r="L46" s="34">
        <f t="shared" si="11"/>
        <v>2605.3997581720246</v>
      </c>
      <c r="M46" s="34">
        <f t="shared" si="11"/>
        <v>3343.1996857280446</v>
      </c>
      <c r="N46" s="35">
        <f t="shared" si="11"/>
        <v>4563.9995697349232</v>
      </c>
      <c r="O46" s="42"/>
      <c r="P46" s="42"/>
      <c r="Q46" s="42"/>
    </row>
    <row r="47" spans="1:17" x14ac:dyDescent="0.15">
      <c r="A47" s="31"/>
      <c r="B47" s="32">
        <v>1600</v>
      </c>
      <c r="C47" s="33">
        <f t="shared" ref="C47:N47" si="12">$B24/1000*C$34*($F$4/49.83289)^C$35</f>
        <v>1388.7998741750262</v>
      </c>
      <c r="D47" s="34">
        <f t="shared" si="12"/>
        <v>1849.5998323497204</v>
      </c>
      <c r="E47" s="34">
        <f t="shared" si="12"/>
        <v>2351.9997836485582</v>
      </c>
      <c r="F47" s="35">
        <f t="shared" si="12"/>
        <v>3255.9996982134794</v>
      </c>
      <c r="G47" s="33">
        <f t="shared" si="12"/>
        <v>1628.7998519229996</v>
      </c>
      <c r="H47" s="34">
        <f t="shared" si="12"/>
        <v>2143.9998036288112</v>
      </c>
      <c r="I47" s="34">
        <f t="shared" si="12"/>
        <v>2734.3997468050507</v>
      </c>
      <c r="J47" s="35">
        <f t="shared" si="12"/>
        <v>3769.5996476048063</v>
      </c>
      <c r="K47" s="33">
        <f t="shared" si="12"/>
        <v>2283.1997915598949</v>
      </c>
      <c r="L47" s="34">
        <f t="shared" si="12"/>
        <v>2977.5997236251719</v>
      </c>
      <c r="M47" s="34">
        <f t="shared" si="12"/>
        <v>3820.7996408320514</v>
      </c>
      <c r="N47" s="35">
        <f t="shared" si="12"/>
        <v>5215.9995082684836</v>
      </c>
      <c r="O47" s="43"/>
      <c r="P47" s="43"/>
      <c r="Q47" s="43"/>
    </row>
    <row r="48" spans="1:17" x14ac:dyDescent="0.15">
      <c r="A48" s="31"/>
      <c r="B48" s="32">
        <v>1800</v>
      </c>
      <c r="C48" s="33">
        <f t="shared" ref="C48:N48" si="13">$B25/1000*C$34*($F$4/49.83289)^C$35</f>
        <v>1562.3998584469043</v>
      </c>
      <c r="D48" s="34">
        <f t="shared" si="13"/>
        <v>2080.7998113934354</v>
      </c>
      <c r="E48" s="34">
        <f t="shared" si="13"/>
        <v>2645.9997566046281</v>
      </c>
      <c r="F48" s="35">
        <f t="shared" si="13"/>
        <v>3662.9996604901639</v>
      </c>
      <c r="G48" s="33">
        <f t="shared" si="13"/>
        <v>1832.3998334133742</v>
      </c>
      <c r="H48" s="34">
        <f t="shared" si="13"/>
        <v>2411.9997790824123</v>
      </c>
      <c r="I48" s="34">
        <f t="shared" si="13"/>
        <v>3076.1997151556825</v>
      </c>
      <c r="J48" s="35">
        <f t="shared" si="13"/>
        <v>4240.799603555407</v>
      </c>
      <c r="K48" s="33">
        <f t="shared" si="13"/>
        <v>2568.5997655048814</v>
      </c>
      <c r="L48" s="34">
        <f t="shared" si="13"/>
        <v>3349.7996890783184</v>
      </c>
      <c r="M48" s="34">
        <f t="shared" si="13"/>
        <v>4298.3995959360582</v>
      </c>
      <c r="N48" s="35">
        <f t="shared" si="13"/>
        <v>5867.9994468020441</v>
      </c>
    </row>
    <row r="49" spans="1:14" x14ac:dyDescent="0.15">
      <c r="A49" s="31"/>
      <c r="B49" s="32">
        <v>2000</v>
      </c>
      <c r="C49" s="33">
        <f t="shared" ref="C49:N49" si="14">$B26/1000*C$34*($F$4/49.83289)^C$35</f>
        <v>1735.9998427187825</v>
      </c>
      <c r="D49" s="34">
        <f t="shared" si="14"/>
        <v>2311.9997904371503</v>
      </c>
      <c r="E49" s="34">
        <f t="shared" si="14"/>
        <v>2939.9997295606977</v>
      </c>
      <c r="F49" s="35">
        <f t="shared" si="14"/>
        <v>4069.9996227668489</v>
      </c>
      <c r="G49" s="33">
        <f t="shared" si="14"/>
        <v>2035.999814903749</v>
      </c>
      <c r="H49" s="34">
        <f t="shared" si="14"/>
        <v>2679.9997545360138</v>
      </c>
      <c r="I49" s="34">
        <f t="shared" si="14"/>
        <v>3417.9996835063134</v>
      </c>
      <c r="J49" s="35">
        <f t="shared" si="14"/>
        <v>4711.9995595060072</v>
      </c>
      <c r="K49" s="33">
        <f t="shared" si="14"/>
        <v>2853.9997394498682</v>
      </c>
      <c r="L49" s="34">
        <f t="shared" si="14"/>
        <v>3721.9996545314643</v>
      </c>
      <c r="M49" s="34">
        <f t="shared" si="14"/>
        <v>4775.999551040064</v>
      </c>
      <c r="N49" s="35">
        <f t="shared" si="14"/>
        <v>6519.9993853356045</v>
      </c>
    </row>
    <row r="50" spans="1:14" x14ac:dyDescent="0.15">
      <c r="A50" s="31"/>
      <c r="B50" s="32">
        <v>2300</v>
      </c>
      <c r="C50" s="33">
        <f t="shared" ref="C50:N50" si="15">$B27/1000*C$34*($F$4/49.83289)^C$35</f>
        <v>1996.3998191265998</v>
      </c>
      <c r="D50" s="34">
        <f t="shared" si="15"/>
        <v>2658.7997590027226</v>
      </c>
      <c r="E50" s="34">
        <f t="shared" si="15"/>
        <v>3380.999688994802</v>
      </c>
      <c r="F50" s="35">
        <f t="shared" si="15"/>
        <v>4680.4995661818766</v>
      </c>
      <c r="G50" s="33">
        <f t="shared" si="15"/>
        <v>2341.3997871393112</v>
      </c>
      <c r="H50" s="34">
        <f t="shared" si="15"/>
        <v>3081.9997177164155</v>
      </c>
      <c r="I50" s="34">
        <f t="shared" si="15"/>
        <v>3930.6996360322605</v>
      </c>
      <c r="J50" s="35">
        <f t="shared" si="15"/>
        <v>5418.7994934319076</v>
      </c>
      <c r="K50" s="33">
        <f t="shared" si="15"/>
        <v>3282.0997003673483</v>
      </c>
      <c r="L50" s="34">
        <f t="shared" si="15"/>
        <v>4280.2996027111831</v>
      </c>
      <c r="M50" s="34">
        <f t="shared" si="15"/>
        <v>5492.3994836960737</v>
      </c>
      <c r="N50" s="35">
        <f t="shared" si="15"/>
        <v>7497.9992931359438</v>
      </c>
    </row>
    <row r="51" spans="1:14" x14ac:dyDescent="0.15">
      <c r="A51" s="31"/>
      <c r="B51" s="32">
        <v>2600</v>
      </c>
      <c r="C51" s="33">
        <f t="shared" ref="C51:N51" si="16">$B28/1000*C$34*($F$4/49.83289)^C$35</f>
        <v>2256.7997955344176</v>
      </c>
      <c r="D51" s="34">
        <f t="shared" si="16"/>
        <v>3005.5997275682953</v>
      </c>
      <c r="E51" s="34">
        <f t="shared" si="16"/>
        <v>3821.9996484289072</v>
      </c>
      <c r="F51" s="35">
        <f t="shared" si="16"/>
        <v>5290.9995095969034</v>
      </c>
      <c r="G51" s="33">
        <f t="shared" si="16"/>
        <v>2646.7997593748742</v>
      </c>
      <c r="H51" s="34">
        <f t="shared" si="16"/>
        <v>3483.9996808968181</v>
      </c>
      <c r="I51" s="34">
        <f t="shared" si="16"/>
        <v>4443.3995885582081</v>
      </c>
      <c r="J51" s="35">
        <f t="shared" si="16"/>
        <v>6125.5994273578099</v>
      </c>
      <c r="K51" s="33">
        <f t="shared" si="16"/>
        <v>3710.1996612848288</v>
      </c>
      <c r="L51" s="34">
        <f t="shared" si="16"/>
        <v>4838.5995508909045</v>
      </c>
      <c r="M51" s="34">
        <f t="shared" si="16"/>
        <v>6208.7994163520834</v>
      </c>
      <c r="N51" s="35">
        <f t="shared" si="16"/>
        <v>8475.999200936285</v>
      </c>
    </row>
    <row r="52" spans="1:14" ht="14" thickBot="1" x14ac:dyDescent="0.2">
      <c r="A52" s="31"/>
      <c r="B52" s="32">
        <v>3000</v>
      </c>
      <c r="C52" s="33">
        <f t="shared" ref="C52:N52" si="17">$B29/1000*C$34*($F$4/49.83289)^C$35</f>
        <v>2603.9997640781739</v>
      </c>
      <c r="D52" s="34">
        <f t="shared" si="17"/>
        <v>3467.9996856557254</v>
      </c>
      <c r="E52" s="34">
        <f t="shared" si="17"/>
        <v>4409.9995943410468</v>
      </c>
      <c r="F52" s="35">
        <f t="shared" si="17"/>
        <v>6104.9994341502734</v>
      </c>
      <c r="G52" s="33">
        <f t="shared" si="17"/>
        <v>3053.9997223556238</v>
      </c>
      <c r="H52" s="34">
        <f t="shared" si="17"/>
        <v>4019.9996318040207</v>
      </c>
      <c r="I52" s="34">
        <f t="shared" si="17"/>
        <v>5126.9995252594699</v>
      </c>
      <c r="J52" s="35">
        <f t="shared" si="17"/>
        <v>7067.9993392590104</v>
      </c>
      <c r="K52" s="33">
        <f t="shared" si="17"/>
        <v>4280.9996091748026</v>
      </c>
      <c r="L52" s="34">
        <f t="shared" si="17"/>
        <v>5582.9994817971965</v>
      </c>
      <c r="M52" s="34">
        <f t="shared" si="17"/>
        <v>7163.9993265600961</v>
      </c>
      <c r="N52" s="35">
        <f t="shared" si="17"/>
        <v>9779.9990780034059</v>
      </c>
    </row>
    <row r="53" spans="1:14" ht="14" thickBot="1" x14ac:dyDescent="0.2">
      <c r="A53" s="36" t="s">
        <v>9</v>
      </c>
      <c r="B53" s="37"/>
      <c r="C53" s="38">
        <v>811</v>
      </c>
      <c r="D53" s="39">
        <v>812</v>
      </c>
      <c r="E53" s="39">
        <v>813</v>
      </c>
      <c r="F53" s="40">
        <v>814</v>
      </c>
      <c r="G53" s="38">
        <v>811</v>
      </c>
      <c r="H53" s="39">
        <v>812</v>
      </c>
      <c r="I53" s="39">
        <v>813</v>
      </c>
      <c r="J53" s="40">
        <v>814</v>
      </c>
      <c r="K53" s="38">
        <v>811</v>
      </c>
      <c r="L53" s="39">
        <v>812</v>
      </c>
      <c r="M53" s="39">
        <v>813</v>
      </c>
      <c r="N53" s="40">
        <v>814</v>
      </c>
    </row>
  </sheetData>
  <sheetProtection algorithmName="SHA-512" hashValue="3uMnQnQ9jnk6vczU2UJJ8804deW1VqqhSFEhUhAO5Ou6p9I3Cblxz6erSG5em151RzWFBOqZgc2VvoDfKWPWCQ==" saltValue="zGTVeZFh8p+3ic4jjNHSXA==" spinCount="100000" sheet="1"/>
  <mergeCells count="9">
    <mergeCell ref="A7:P7"/>
    <mergeCell ref="E4:E5"/>
    <mergeCell ref="D4:D5"/>
    <mergeCell ref="C4:C5"/>
    <mergeCell ref="F4:F5"/>
    <mergeCell ref="C2:C3"/>
    <mergeCell ref="D2:D3"/>
    <mergeCell ref="E2:E3"/>
    <mergeCell ref="F2:F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dcterms:created xsi:type="dcterms:W3CDTF">2007-09-28T09:06:54Z</dcterms:created>
  <dcterms:modified xsi:type="dcterms:W3CDTF">2020-09-21T12:12:00Z</dcterms:modified>
  <cp:category/>
</cp:coreProperties>
</file>