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indoorcc.sharepoint.com/sites/DEAllgemeinerTechnikordnerTeam/Shared Documents/Technik/Allgemeiner-Technikordner/Heizkörper Leistungsrechner komplett/"/>
    </mc:Choice>
  </mc:AlternateContent>
  <xr:revisionPtr revIDLastSave="41" documentId="8_{319503A5-D569-4C6C-A7E4-2FB3217706C8}" xr6:coauthVersionLast="45" xr6:coauthVersionMax="45" xr10:uidLastSave="{5BA21FDF-DD04-4CF7-8A54-E0A04023DA2A}"/>
  <bookViews>
    <workbookView xWindow="28680" yWindow="-120" windowWidth="29040" windowHeight="15840" tabRatio="914" xr2:uid="{00000000-000D-0000-FFFF-FFFF00000000}"/>
  </bookViews>
  <sheets>
    <sheet name="TINOS V  - PAROS V" sheetId="1" r:id="rId1"/>
    <sheet name="Kos V - Faro V" sheetId="4" r:id="rId2"/>
    <sheet name="DELTA Laserline" sheetId="5" r:id="rId3"/>
    <sheet name="ARRAN" sheetId="6" r:id="rId4"/>
  </sheets>
  <definedNames>
    <definedName name="Z_C677C0E1_0DF1_40D3_AEBE_CE5C0E2221F0_.wvu.Cols" localSheetId="0" hidden="1">'TINOS V  - PAROS V'!$D:$D</definedName>
  </definedNames>
  <calcPr calcId="191029"/>
  <customWorkbookViews>
    <customWorkbookView name="Heiko Hanke - Persönliche Ansicht" guid="{C677C0E1-0DF1-40D3-AEBE-CE5C0E2221F0}" mergeInterval="0" personalView="1" maximized="1" windowWidth="1657" windowHeight="783" tabRatio="91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6" l="1"/>
  <c r="E14" i="6" s="1"/>
  <c r="G12" i="6"/>
  <c r="G9" i="6"/>
  <c r="E9" i="4" l="1"/>
  <c r="H7" i="5"/>
  <c r="G10" i="5"/>
  <c r="G18" i="5" s="1"/>
  <c r="J10" i="5"/>
  <c r="J11" i="5" s="1"/>
  <c r="M10" i="5"/>
  <c r="M12" i="5" s="1"/>
  <c r="P10" i="5"/>
  <c r="P13" i="5" s="1"/>
  <c r="D11" i="5"/>
  <c r="G11" i="5"/>
  <c r="D12" i="5"/>
  <c r="J12" i="5"/>
  <c r="D13" i="5"/>
  <c r="G13" i="5"/>
  <c r="D14" i="5"/>
  <c r="J14" i="5"/>
  <c r="D15" i="5"/>
  <c r="G15" i="5"/>
  <c r="D16" i="5"/>
  <c r="G16" i="5"/>
  <c r="J16" i="5"/>
  <c r="D17" i="5"/>
  <c r="G17" i="5"/>
  <c r="D18" i="5"/>
  <c r="J18" i="5"/>
  <c r="P18" i="5"/>
  <c r="D19" i="5"/>
  <c r="D20" i="5"/>
  <c r="J20" i="5"/>
  <c r="M20" i="5"/>
  <c r="P20" i="5"/>
  <c r="D21" i="5"/>
  <c r="D22" i="5"/>
  <c r="G22" i="5"/>
  <c r="J22" i="5"/>
  <c r="P22" i="5"/>
  <c r="D23" i="5"/>
  <c r="M23" i="5"/>
  <c r="D24" i="5"/>
  <c r="J24" i="5"/>
  <c r="P24" i="5"/>
  <c r="D25" i="5"/>
  <c r="D26" i="5"/>
  <c r="G26" i="5"/>
  <c r="J26" i="5"/>
  <c r="M26" i="5"/>
  <c r="D27" i="5"/>
  <c r="G27" i="5"/>
  <c r="D28" i="5"/>
  <c r="G28" i="5"/>
  <c r="J28" i="5"/>
  <c r="D29" i="5"/>
  <c r="G29" i="5"/>
  <c r="M29" i="5"/>
  <c r="D30" i="5"/>
  <c r="G30" i="5"/>
  <c r="J30" i="5"/>
  <c r="D36" i="5"/>
  <c r="G36" i="5"/>
  <c r="J36" i="5"/>
  <c r="M36" i="5"/>
  <c r="P36" i="5"/>
  <c r="P37" i="5"/>
  <c r="G38" i="5"/>
  <c r="J38" i="5"/>
  <c r="P38" i="5"/>
  <c r="G39" i="5"/>
  <c r="J39" i="5"/>
  <c r="D40" i="5"/>
  <c r="G40" i="5"/>
  <c r="J40" i="5"/>
  <c r="M40" i="5"/>
  <c r="P40" i="5"/>
  <c r="D41" i="5"/>
  <c r="G41" i="5"/>
  <c r="M41" i="5"/>
  <c r="D42" i="5"/>
  <c r="G42" i="5"/>
  <c r="J42" i="5"/>
  <c r="G43" i="5"/>
  <c r="M43" i="5"/>
  <c r="P30" i="5" l="1"/>
  <c r="G25" i="5"/>
  <c r="G23" i="5"/>
  <c r="G21" i="5"/>
  <c r="G19" i="5"/>
  <c r="P28" i="5"/>
  <c r="P26" i="5"/>
  <c r="P16" i="5"/>
  <c r="P14" i="5"/>
  <c r="G12" i="5"/>
  <c r="M30" i="5"/>
  <c r="M27" i="5"/>
  <c r="M24" i="5"/>
  <c r="M21" i="5"/>
  <c r="G20" i="5"/>
  <c r="M18" i="5"/>
  <c r="M15" i="5"/>
  <c r="G14" i="5"/>
  <c r="M38" i="5"/>
  <c r="M28" i="5"/>
  <c r="M25" i="5"/>
  <c r="G24" i="5"/>
  <c r="M22" i="5"/>
  <c r="M19" i="5"/>
  <c r="M16" i="5"/>
  <c r="M13" i="5"/>
  <c r="M11" i="5"/>
  <c r="M17" i="5"/>
  <c r="M14" i="5"/>
  <c r="P42" i="5"/>
  <c r="J41" i="5"/>
  <c r="P27" i="5"/>
  <c r="J25" i="5"/>
  <c r="P21" i="5"/>
  <c r="J19" i="5"/>
  <c r="P15" i="5"/>
  <c r="J13" i="5"/>
  <c r="P43" i="5"/>
  <c r="P39" i="5"/>
  <c r="P29" i="5"/>
  <c r="J27" i="5"/>
  <c r="P23" i="5"/>
  <c r="J21" i="5"/>
  <c r="P17" i="5"/>
  <c r="J15" i="5"/>
  <c r="P11" i="5"/>
  <c r="P12" i="5"/>
  <c r="J43" i="5"/>
  <c r="P41" i="5"/>
  <c r="J29" i="5"/>
  <c r="P25" i="5"/>
  <c r="J23" i="5"/>
  <c r="P19" i="5"/>
  <c r="J17" i="5"/>
  <c r="H14" i="4"/>
  <c r="H15" i="4"/>
  <c r="H16" i="4"/>
  <c r="H18" i="4"/>
  <c r="H19" i="4"/>
  <c r="H20" i="4"/>
  <c r="H21" i="4"/>
  <c r="H22" i="4"/>
  <c r="H23" i="4"/>
  <c r="H24" i="4"/>
  <c r="H25" i="4"/>
  <c r="H26" i="4"/>
  <c r="H27" i="4"/>
  <c r="H28" i="4"/>
  <c r="H29" i="4"/>
  <c r="H35" i="4"/>
  <c r="H36" i="4"/>
  <c r="H37" i="4"/>
  <c r="H39" i="4"/>
  <c r="H40" i="4"/>
  <c r="H41" i="4"/>
  <c r="H42" i="4"/>
  <c r="H43" i="4"/>
  <c r="H44" i="4"/>
  <c r="H45" i="4"/>
  <c r="H46" i="4"/>
  <c r="H47" i="4"/>
  <c r="H48" i="4"/>
  <c r="H49" i="4"/>
  <c r="H50" i="4"/>
  <c r="C9" i="1" l="1"/>
  <c r="G14" i="1" l="1"/>
  <c r="G15" i="1"/>
  <c r="G16" i="1"/>
  <c r="G18" i="1"/>
  <c r="G19" i="1"/>
  <c r="G20" i="1"/>
  <c r="G21" i="1"/>
  <c r="G24" i="1"/>
  <c r="G25" i="1"/>
  <c r="G31" i="1"/>
  <c r="G32" i="1"/>
  <c r="G33" i="1"/>
  <c r="G35" i="1"/>
  <c r="G36" i="1"/>
  <c r="G37" i="1"/>
  <c r="G38" i="1"/>
  <c r="G41" i="1"/>
  <c r="G42" i="1"/>
</calcChain>
</file>

<file path=xl/sharedStrings.xml><?xml version="1.0" encoding="utf-8"?>
<sst xmlns="http://schemas.openxmlformats.org/spreadsheetml/2006/main" count="150" uniqueCount="48">
  <si>
    <t>Systemtemperaturen auswählen !</t>
  </si>
  <si>
    <t>°C</t>
  </si>
  <si>
    <t>Typ 11</t>
  </si>
  <si>
    <t>Nenn-</t>
  </si>
  <si>
    <t>Länge</t>
  </si>
  <si>
    <t>Leistung</t>
  </si>
  <si>
    <t>Exponent</t>
  </si>
  <si>
    <t>bauhöhe
mm</t>
  </si>
  <si>
    <t xml:space="preserve">
mm</t>
  </si>
  <si>
    <t>nach EN 442
W *</t>
  </si>
  <si>
    <t>n
-</t>
  </si>
  <si>
    <t>W</t>
  </si>
  <si>
    <t>Typ 21</t>
  </si>
  <si>
    <t>mm</t>
  </si>
  <si>
    <t>-</t>
  </si>
  <si>
    <t>Typ 22</t>
  </si>
  <si>
    <t>Δt =</t>
  </si>
  <si>
    <t xml:space="preserve">       Leistung  TINOS V /  PAROS V</t>
  </si>
  <si>
    <t>Wärmeleistung gemessen nach DIN EN 442-2</t>
  </si>
  <si>
    <t xml:space="preserve">      Leistung Kos V / Faro V</t>
  </si>
  <si>
    <t>Leistung in W für gewählte Gliederanzahl</t>
  </si>
  <si>
    <t>BT</t>
  </si>
  <si>
    <t>6-Säuler</t>
  </si>
  <si>
    <t>5-Säuler</t>
  </si>
  <si>
    <t>4-Säuler</t>
  </si>
  <si>
    <t>3-Säuler</t>
  </si>
  <si>
    <t>2-Säuler</t>
  </si>
  <si>
    <t>Glieder</t>
  </si>
  <si>
    <t>Exp. n</t>
  </si>
  <si>
    <t>75/65/20°C</t>
  </si>
  <si>
    <t>Höhe (mm)</t>
  </si>
  <si>
    <t>Austauschbauhöhen</t>
  </si>
  <si>
    <r>
      <t>t</t>
    </r>
    <r>
      <rPr>
        <b/>
        <vertAlign val="subscript"/>
        <sz val="14"/>
        <rFont val="Arial"/>
        <family val="2"/>
      </rPr>
      <t>R</t>
    </r>
    <r>
      <rPr>
        <b/>
        <sz val="14"/>
        <rFont val="Arial"/>
        <family val="2"/>
      </rPr>
      <t xml:space="preserve"> :</t>
    </r>
  </si>
  <si>
    <r>
      <t>t</t>
    </r>
    <r>
      <rPr>
        <b/>
        <vertAlign val="subscript"/>
        <sz val="14"/>
        <rFont val="Arial"/>
        <family val="2"/>
      </rPr>
      <t>V</t>
    </r>
    <r>
      <rPr>
        <b/>
        <sz val="14"/>
        <rFont val="Arial"/>
        <family val="2"/>
      </rPr>
      <t xml:space="preserve"> :</t>
    </r>
  </si>
  <si>
    <t>Eingabefelder für Vorlauf- / Rücklauf -und Raumtemperatur / Gliederanzahl</t>
  </si>
  <si>
    <r>
      <t>t</t>
    </r>
    <r>
      <rPr>
        <b/>
        <vertAlign val="subscript"/>
        <sz val="14"/>
        <rFont val="Arial"/>
        <family val="2"/>
      </rPr>
      <t>Raum</t>
    </r>
  </si>
  <si>
    <r>
      <t>t</t>
    </r>
    <r>
      <rPr>
        <b/>
        <vertAlign val="subscript"/>
        <sz val="13.5"/>
        <rFont val="Arial"/>
        <family val="2"/>
      </rPr>
      <t>R</t>
    </r>
  </si>
  <si>
    <r>
      <t>t</t>
    </r>
    <r>
      <rPr>
        <b/>
        <vertAlign val="subscript"/>
        <sz val="13.5"/>
        <rFont val="Arial"/>
        <family val="2"/>
      </rPr>
      <t>V</t>
    </r>
  </si>
  <si>
    <t>Leistung DELTA Laserline Röhrenradiatoren</t>
  </si>
  <si>
    <t>ARRAN</t>
  </si>
  <si>
    <t>Systemtemperaturen Auswählen !</t>
  </si>
  <si>
    <r>
      <t>t</t>
    </r>
    <r>
      <rPr>
        <b/>
        <vertAlign val="subscript"/>
        <sz val="12"/>
        <rFont val="Verdana"/>
        <family val="2"/>
      </rPr>
      <t>V</t>
    </r>
  </si>
  <si>
    <r>
      <t>°C       t</t>
    </r>
    <r>
      <rPr>
        <b/>
        <vertAlign val="subscript"/>
        <sz val="12"/>
        <rFont val="Verdana"/>
        <family val="2"/>
      </rPr>
      <t>R</t>
    </r>
  </si>
  <si>
    <r>
      <t>°C  t</t>
    </r>
    <r>
      <rPr>
        <b/>
        <vertAlign val="subscript"/>
        <sz val="12"/>
        <rFont val="Verdana"/>
        <family val="2"/>
      </rPr>
      <t>Raum</t>
    </r>
  </si>
  <si>
    <t>Höhe</t>
  </si>
  <si>
    <t>Länge
mm</t>
  </si>
  <si>
    <t>nach EN 442
W</t>
  </si>
  <si>
    <t>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</si>
</sst>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38" x14ac:knownFonts="1">
    <font>
      <sz val="12"/>
      <name val="Garamond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Poppins"/>
    </font>
    <font>
      <b/>
      <vertAlign val="superscript"/>
      <sz val="20"/>
      <name val="Poppins"/>
    </font>
    <font>
      <sz val="12"/>
      <name val="Poppins"/>
    </font>
    <font>
      <b/>
      <sz val="18"/>
      <name val="Poppins"/>
    </font>
    <font>
      <sz val="12"/>
      <name val="Garamond"/>
      <family val="1"/>
    </font>
    <font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bscript"/>
      <sz val="14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b/>
      <vertAlign val="subscript"/>
      <sz val="13.5"/>
      <name val="Arial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vertAlign val="subscript"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1"/>
      <color rgb="FFFFC000"/>
      <name val="Calibri"/>
      <family val="2"/>
      <scheme val="minor"/>
    </font>
    <font>
      <b/>
      <sz val="11"/>
      <color theme="1"/>
      <name val="Poppins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BEC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16" fillId="0" borderId="0"/>
    <xf numFmtId="0" fontId="17" fillId="0" borderId="0"/>
    <xf numFmtId="0" fontId="1" fillId="0" borderId="0"/>
    <xf numFmtId="0" fontId="16" fillId="0" borderId="0"/>
  </cellStyleXfs>
  <cellXfs count="348">
    <xf numFmtId="0" fontId="0" fillId="0" borderId="0" xfId="0"/>
    <xf numFmtId="0" fontId="9" fillId="0" borderId="0" xfId="2" applyFont="1"/>
    <xf numFmtId="0" fontId="11" fillId="0" borderId="0" xfId="0" applyFont="1"/>
    <xf numFmtId="0" fontId="9" fillId="0" borderId="0" xfId="2" applyFont="1" applyAlignment="1"/>
    <xf numFmtId="0" fontId="10" fillId="2" borderId="2" xfId="0" applyFont="1" applyFill="1" applyBorder="1" applyAlignment="1" applyProtection="1">
      <alignment horizontal="center" vertical="center"/>
    </xf>
    <xf numFmtId="0" fontId="10" fillId="2" borderId="2" xfId="3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top" wrapText="1"/>
    </xf>
    <xf numFmtId="0" fontId="10" fillId="2" borderId="3" xfId="3" applyFont="1" applyFill="1" applyBorder="1" applyAlignment="1" applyProtection="1">
      <alignment horizontal="center" vertical="top" wrapText="1"/>
    </xf>
    <xf numFmtId="0" fontId="11" fillId="0" borderId="2" xfId="3" applyFont="1" applyFill="1" applyBorder="1" applyAlignment="1" applyProtection="1"/>
    <xf numFmtId="4" fontId="3" fillId="2" borderId="2" xfId="3" applyNumberFormat="1" applyFont="1" applyFill="1" applyBorder="1" applyAlignment="1" applyProtection="1"/>
    <xf numFmtId="3" fontId="11" fillId="0" borderId="2" xfId="3" applyNumberFormat="1" applyFont="1" applyFill="1" applyBorder="1" applyAlignment="1" applyProtection="1">
      <alignment horizontal="center"/>
    </xf>
    <xf numFmtId="0" fontId="11" fillId="0" borderId="3" xfId="3" applyFont="1" applyFill="1" applyBorder="1" applyAlignment="1" applyProtection="1"/>
    <xf numFmtId="4" fontId="3" fillId="2" borderId="3" xfId="3" applyNumberFormat="1" applyFont="1" applyFill="1" applyBorder="1" applyAlignment="1" applyProtection="1"/>
    <xf numFmtId="3" fontId="11" fillId="0" borderId="3" xfId="3" applyNumberFormat="1" applyFont="1" applyFill="1" applyBorder="1" applyAlignment="1" applyProtection="1">
      <alignment horizontal="center"/>
    </xf>
    <xf numFmtId="0" fontId="11" fillId="0" borderId="4" xfId="3" applyFont="1" applyFill="1" applyBorder="1" applyAlignment="1" applyProtection="1"/>
    <xf numFmtId="4" fontId="3" fillId="2" borderId="4" xfId="3" applyNumberFormat="1" applyFont="1" applyFill="1" applyBorder="1" applyAlignment="1" applyProtection="1"/>
    <xf numFmtId="3" fontId="11" fillId="0" borderId="4" xfId="3" applyNumberFormat="1" applyFont="1" applyFill="1" applyBorder="1" applyAlignment="1" applyProtection="1">
      <alignment horizontal="center"/>
    </xf>
    <xf numFmtId="0" fontId="9" fillId="0" borderId="0" xfId="2" applyFont="1" applyProtection="1"/>
    <xf numFmtId="0" fontId="9" fillId="0" borderId="0" xfId="2" applyFont="1" applyAlignment="1" applyProtection="1">
      <alignment horizontal="center"/>
    </xf>
    <xf numFmtId="0" fontId="9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/>
    </xf>
    <xf numFmtId="0" fontId="10" fillId="0" borderId="4" xfId="2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 vertical="top" wrapText="1"/>
    </xf>
    <xf numFmtId="0" fontId="10" fillId="2" borderId="2" xfId="0" applyFont="1" applyFill="1" applyBorder="1" applyAlignment="1" applyProtection="1">
      <alignment horizontal="center" vertical="top" wrapText="1"/>
    </xf>
    <xf numFmtId="3" fontId="11" fillId="0" borderId="3" xfId="3" quotePrefix="1" applyNumberFormat="1" applyFont="1" applyFill="1" applyBorder="1" applyAlignment="1" applyProtection="1">
      <alignment horizontal="center"/>
    </xf>
    <xf numFmtId="164" fontId="11" fillId="0" borderId="2" xfId="3" applyNumberFormat="1" applyFont="1" applyFill="1" applyBorder="1" applyAlignment="1" applyProtection="1">
      <alignment horizontal="center"/>
    </xf>
    <xf numFmtId="164" fontId="11" fillId="0" borderId="3" xfId="3" applyNumberFormat="1" applyFont="1" applyFill="1" applyBorder="1" applyAlignment="1" applyProtection="1">
      <alignment horizontal="center"/>
    </xf>
    <xf numFmtId="164" fontId="11" fillId="0" borderId="4" xfId="3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top" wrapText="1"/>
    </xf>
    <xf numFmtId="1" fontId="4" fillId="4" borderId="2" xfId="0" applyNumberFormat="1" applyFont="1" applyFill="1" applyBorder="1" applyAlignment="1" applyProtection="1">
      <alignment horizontal="right"/>
    </xf>
    <xf numFmtId="1" fontId="4" fillId="4" borderId="2" xfId="3" applyNumberFormat="1" applyFont="1" applyFill="1" applyBorder="1" applyAlignment="1" applyProtection="1">
      <alignment horizontal="right"/>
    </xf>
    <xf numFmtId="1" fontId="4" fillId="4" borderId="3" xfId="3" applyNumberFormat="1" applyFont="1" applyFill="1" applyBorder="1" applyAlignment="1" applyProtection="1">
      <alignment horizontal="right"/>
    </xf>
    <xf numFmtId="1" fontId="4" fillId="4" borderId="4" xfId="3" applyNumberFormat="1" applyFont="1" applyFill="1" applyBorder="1" applyAlignment="1" applyProtection="1">
      <alignment horizontal="right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top" wrapText="1"/>
    </xf>
    <xf numFmtId="0" fontId="11" fillId="0" borderId="0" xfId="0" applyFont="1" applyProtection="1"/>
    <xf numFmtId="0" fontId="10" fillId="0" borderId="2" xfId="2" applyFont="1" applyBorder="1" applyAlignment="1" applyProtection="1">
      <alignment horizontal="center"/>
    </xf>
    <xf numFmtId="0" fontId="10" fillId="4" borderId="2" xfId="2" applyFont="1" applyFill="1" applyBorder="1" applyAlignment="1" applyProtection="1">
      <alignment horizontal="center"/>
    </xf>
    <xf numFmtId="0" fontId="10" fillId="0" borderId="3" xfId="2" applyFont="1" applyBorder="1" applyAlignment="1" applyProtection="1">
      <alignment horizontal="center"/>
    </xf>
    <xf numFmtId="0" fontId="11" fillId="0" borderId="0" xfId="5" applyFont="1"/>
    <xf numFmtId="0" fontId="10" fillId="2" borderId="2" xfId="5" applyFont="1" applyFill="1" applyBorder="1" applyAlignment="1" applyProtection="1">
      <alignment horizontal="center" vertical="center" wrapText="1"/>
    </xf>
    <xf numFmtId="0" fontId="10" fillId="2" borderId="2" xfId="5" applyFont="1" applyFill="1" applyBorder="1" applyAlignment="1" applyProtection="1">
      <alignment horizontal="center" vertical="center"/>
    </xf>
    <xf numFmtId="0" fontId="5" fillId="2" borderId="2" xfId="5" applyFont="1" applyFill="1" applyBorder="1" applyAlignment="1" applyProtection="1">
      <alignment horizontal="center" vertical="center"/>
    </xf>
    <xf numFmtId="0" fontId="4" fillId="2" borderId="2" xfId="5" applyFont="1" applyFill="1" applyBorder="1" applyAlignment="1" applyProtection="1">
      <alignment horizontal="center" vertical="center"/>
    </xf>
    <xf numFmtId="0" fontId="10" fillId="0" borderId="3" xfId="5" applyFont="1" applyBorder="1" applyAlignment="1" applyProtection="1">
      <alignment horizontal="center" vertical="top" wrapText="1"/>
    </xf>
    <xf numFmtId="0" fontId="5" fillId="2" borderId="3" xfId="5" applyFont="1" applyFill="1" applyBorder="1" applyAlignment="1" applyProtection="1">
      <alignment horizontal="center" vertical="top" wrapText="1"/>
    </xf>
    <xf numFmtId="0" fontId="4" fillId="0" borderId="3" xfId="5" applyFont="1" applyBorder="1" applyAlignment="1" applyProtection="1">
      <alignment horizontal="center" vertical="top" wrapText="1"/>
    </xf>
    <xf numFmtId="0" fontId="11" fillId="0" borderId="2" xfId="3" applyFont="1" applyBorder="1" applyProtection="1"/>
    <xf numFmtId="4" fontId="3" fillId="2" borderId="2" xfId="3" applyNumberFormat="1" applyFont="1" applyFill="1" applyBorder="1" applyProtection="1"/>
    <xf numFmtId="3" fontId="11" fillId="0" borderId="2" xfId="3" applyNumberFormat="1" applyFont="1" applyBorder="1" applyAlignment="1" applyProtection="1">
      <alignment horizontal="center"/>
    </xf>
    <xf numFmtId="164" fontId="11" fillId="0" borderId="2" xfId="3" applyNumberFormat="1" applyFont="1" applyBorder="1" applyAlignment="1" applyProtection="1">
      <alignment horizontal="center"/>
    </xf>
    <xf numFmtId="1" fontId="4" fillId="0" borderId="2" xfId="5" applyNumberFormat="1" applyFont="1" applyBorder="1" applyAlignment="1" applyProtection="1">
      <alignment horizontal="right"/>
    </xf>
    <xf numFmtId="1" fontId="4" fillId="0" borderId="2" xfId="3" applyNumberFormat="1" applyFont="1" applyBorder="1" applyAlignment="1" applyProtection="1">
      <alignment horizontal="right"/>
    </xf>
    <xf numFmtId="0" fontId="11" fillId="0" borderId="3" xfId="3" applyFont="1" applyBorder="1" applyProtection="1"/>
    <xf numFmtId="4" fontId="3" fillId="2" borderId="3" xfId="3" applyNumberFormat="1" applyFont="1" applyFill="1" applyBorder="1" applyProtection="1"/>
    <xf numFmtId="3" fontId="11" fillId="0" borderId="3" xfId="3" applyNumberFormat="1" applyFont="1" applyBorder="1" applyAlignment="1" applyProtection="1">
      <alignment horizontal="center"/>
    </xf>
    <xf numFmtId="164" fontId="11" fillId="0" borderId="3" xfId="3" applyNumberFormat="1" applyFont="1" applyBorder="1" applyAlignment="1" applyProtection="1">
      <alignment horizontal="center"/>
    </xf>
    <xf numFmtId="1" fontId="4" fillId="0" borderId="3" xfId="3" applyNumberFormat="1" applyFont="1" applyBorder="1" applyAlignment="1" applyProtection="1">
      <alignment horizontal="right"/>
    </xf>
    <xf numFmtId="0" fontId="11" fillId="0" borderId="4" xfId="3" applyFont="1" applyBorder="1" applyProtection="1"/>
    <xf numFmtId="4" fontId="3" fillId="2" borderId="4" xfId="3" applyNumberFormat="1" applyFont="1" applyFill="1" applyBorder="1" applyProtection="1"/>
    <xf numFmtId="3" fontId="11" fillId="0" borderId="4" xfId="3" applyNumberFormat="1" applyFont="1" applyBorder="1" applyAlignment="1" applyProtection="1">
      <alignment horizontal="center"/>
    </xf>
    <xf numFmtId="164" fontId="11" fillId="0" borderId="4" xfId="3" applyNumberFormat="1" applyFont="1" applyBorder="1" applyAlignment="1" applyProtection="1">
      <alignment horizontal="center"/>
    </xf>
    <xf numFmtId="1" fontId="4" fillId="0" borderId="4" xfId="3" applyNumberFormat="1" applyFont="1" applyBorder="1" applyAlignment="1" applyProtection="1">
      <alignment horizontal="right"/>
    </xf>
    <xf numFmtId="0" fontId="10" fillId="2" borderId="4" xfId="5" applyFont="1" applyFill="1" applyBorder="1" applyAlignment="1" applyProtection="1">
      <alignment horizontal="center" vertical="center" wrapText="1"/>
    </xf>
    <xf numFmtId="0" fontId="10" fillId="2" borderId="4" xfId="5" applyFont="1" applyFill="1" applyBorder="1" applyAlignment="1" applyProtection="1">
      <alignment horizontal="center" vertical="center"/>
    </xf>
    <xf numFmtId="0" fontId="10" fillId="0" borderId="2" xfId="5" applyFont="1" applyBorder="1" applyAlignment="1" applyProtection="1">
      <alignment horizontal="center" vertical="top" wrapText="1"/>
    </xf>
    <xf numFmtId="0" fontId="10" fillId="2" borderId="2" xfId="5" applyFont="1" applyFill="1" applyBorder="1" applyAlignment="1" applyProtection="1">
      <alignment horizontal="center" vertical="top" wrapText="1"/>
    </xf>
    <xf numFmtId="0" fontId="17" fillId="0" borderId="0" xfId="6"/>
    <xf numFmtId="0" fontId="5" fillId="0" borderId="0" xfId="6" applyFont="1"/>
    <xf numFmtId="0" fontId="17" fillId="0" borderId="0" xfId="6" applyAlignment="1">
      <alignment horizontal="center"/>
    </xf>
    <xf numFmtId="0" fontId="17" fillId="0" borderId="0" xfId="6" applyAlignment="1">
      <alignment horizontal="left"/>
    </xf>
    <xf numFmtId="0" fontId="18" fillId="0" borderId="0" xfId="6" applyFont="1"/>
    <xf numFmtId="1" fontId="19" fillId="0" borderId="8" xfId="6" applyNumberFormat="1" applyFont="1" applyBorder="1" applyAlignment="1">
      <alignment horizontal="center" vertical="center"/>
    </xf>
    <xf numFmtId="2" fontId="20" fillId="0" borderId="9" xfId="6" applyNumberFormat="1" applyFont="1" applyBorder="1" applyAlignment="1">
      <alignment horizontal="center" vertical="center"/>
    </xf>
    <xf numFmtId="166" fontId="20" fillId="0" borderId="10" xfId="6" applyNumberFormat="1" applyFont="1" applyBorder="1" applyAlignment="1">
      <alignment horizontal="center" vertical="center"/>
    </xf>
    <xf numFmtId="1" fontId="20" fillId="0" borderId="13" xfId="6" applyNumberFormat="1" applyFont="1" applyBorder="1" applyAlignment="1">
      <alignment horizontal="center" vertical="center"/>
    </xf>
    <xf numFmtId="2" fontId="5" fillId="0" borderId="9" xfId="6" applyNumberFormat="1" applyFont="1" applyBorder="1" applyAlignment="1">
      <alignment horizontal="center" vertical="center"/>
    </xf>
    <xf numFmtId="166" fontId="5" fillId="0" borderId="10" xfId="6" applyNumberFormat="1" applyFont="1" applyBorder="1" applyAlignment="1">
      <alignment horizontal="center" vertical="center"/>
    </xf>
    <xf numFmtId="1" fontId="5" fillId="0" borderId="13" xfId="6" applyNumberFormat="1" applyFont="1" applyBorder="1" applyAlignment="1">
      <alignment horizontal="center" vertical="center"/>
    </xf>
    <xf numFmtId="2" fontId="5" fillId="0" borderId="19" xfId="6" applyNumberFormat="1" applyFont="1" applyBorder="1" applyAlignment="1">
      <alignment horizontal="center" vertical="center"/>
    </xf>
    <xf numFmtId="0" fontId="5" fillId="0" borderId="26" xfId="6" applyFont="1" applyBorder="1" applyAlignment="1">
      <alignment horizontal="center"/>
    </xf>
    <xf numFmtId="0" fontId="21" fillId="0" borderId="6" xfId="6" applyFont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18" fillId="0" borderId="2" xfId="6" applyFont="1" applyBorder="1" applyAlignment="1">
      <alignment horizontal="right" vertical="center" wrapText="1"/>
    </xf>
    <xf numFmtId="0" fontId="5" fillId="0" borderId="3" xfId="6" applyFont="1" applyBorder="1" applyAlignment="1">
      <alignment horizontal="center" vertical="center" wrapText="1"/>
    </xf>
    <xf numFmtId="0" fontId="22" fillId="0" borderId="27" xfId="6" applyFont="1" applyBorder="1" applyAlignment="1">
      <alignment horizontal="center" vertical="center" wrapText="1"/>
    </xf>
    <xf numFmtId="0" fontId="5" fillId="0" borderId="28" xfId="6" applyFont="1" applyBorder="1" applyAlignment="1">
      <alignment horizontal="center" vertical="center" wrapText="1"/>
    </xf>
    <xf numFmtId="0" fontId="9" fillId="0" borderId="29" xfId="6" applyFont="1" applyBorder="1" applyAlignment="1">
      <alignment horizontal="center" vertical="center" wrapText="1"/>
    </xf>
    <xf numFmtId="2" fontId="5" fillId="0" borderId="31" xfId="6" applyNumberFormat="1" applyFont="1" applyBorder="1" applyAlignment="1">
      <alignment horizontal="center" vertical="center"/>
    </xf>
    <xf numFmtId="166" fontId="5" fillId="0" borderId="32" xfId="6" applyNumberFormat="1" applyFont="1" applyBorder="1" applyAlignment="1">
      <alignment horizontal="center" vertical="center"/>
    </xf>
    <xf numFmtId="166" fontId="5" fillId="0" borderId="32" xfId="6" applyNumberFormat="1" applyFont="1" applyBorder="1" applyAlignment="1">
      <alignment horizontal="center" vertical="center" wrapText="1"/>
    </xf>
    <xf numFmtId="1" fontId="5" fillId="0" borderId="33" xfId="6" applyNumberFormat="1" applyFont="1" applyBorder="1" applyAlignment="1">
      <alignment horizontal="center" vertical="center"/>
    </xf>
    <xf numFmtId="166" fontId="5" fillId="0" borderId="10" xfId="6" applyNumberFormat="1" applyFont="1" applyBorder="1" applyAlignment="1">
      <alignment horizontal="center" vertical="center" wrapText="1"/>
    </xf>
    <xf numFmtId="2" fontId="5" fillId="0" borderId="34" xfId="6" applyNumberFormat="1" applyFont="1" applyBorder="1" applyAlignment="1">
      <alignment horizontal="center" vertical="center"/>
    </xf>
    <xf numFmtId="166" fontId="5" fillId="0" borderId="35" xfId="6" applyNumberFormat="1" applyFont="1" applyBorder="1" applyAlignment="1">
      <alignment horizontal="center" vertical="center"/>
    </xf>
    <xf numFmtId="166" fontId="5" fillId="0" borderId="35" xfId="6" applyNumberFormat="1" applyFont="1" applyBorder="1" applyAlignment="1">
      <alignment horizontal="center" vertical="center" wrapText="1"/>
    </xf>
    <xf numFmtId="1" fontId="5" fillId="0" borderId="36" xfId="6" applyNumberFormat="1" applyFont="1" applyBorder="1" applyAlignment="1">
      <alignment horizontal="center" vertical="center"/>
    </xf>
    <xf numFmtId="166" fontId="5" fillId="0" borderId="37" xfId="6" applyNumberFormat="1" applyFont="1" applyBorder="1" applyAlignment="1">
      <alignment horizontal="center" vertical="center"/>
    </xf>
    <xf numFmtId="1" fontId="5" fillId="0" borderId="26" xfId="6" applyNumberFormat="1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 wrapText="1"/>
    </xf>
    <xf numFmtId="0" fontId="17" fillId="0" borderId="0" xfId="6" applyAlignment="1">
      <alignment vertical="center"/>
    </xf>
    <xf numFmtId="0" fontId="7" fillId="7" borderId="5" xfId="6" applyFont="1" applyFill="1" applyBorder="1" applyAlignment="1" applyProtection="1">
      <alignment horizontal="center" vertical="center"/>
      <protection locked="0" hidden="1"/>
    </xf>
    <xf numFmtId="0" fontId="22" fillId="7" borderId="6" xfId="6" applyFont="1" applyFill="1" applyBorder="1" applyAlignment="1" applyProtection="1">
      <alignment horizontal="center" vertical="center" wrapText="1"/>
      <protection locked="0"/>
    </xf>
    <xf numFmtId="0" fontId="22" fillId="5" borderId="27" xfId="6" applyFont="1" applyFill="1" applyBorder="1" applyAlignment="1">
      <alignment horizontal="center" vertical="center" wrapText="1"/>
    </xf>
    <xf numFmtId="0" fontId="5" fillId="7" borderId="0" xfId="6" applyFont="1" applyFill="1"/>
    <xf numFmtId="1" fontId="22" fillId="8" borderId="21" xfId="6" applyNumberFormat="1" applyFont="1" applyFill="1" applyBorder="1" applyAlignment="1">
      <alignment horizontal="center" vertical="center"/>
    </xf>
    <xf numFmtId="1" fontId="22" fillId="8" borderId="8" xfId="6" applyNumberFormat="1" applyFont="1" applyFill="1" applyBorder="1" applyAlignment="1">
      <alignment horizontal="center" vertical="center"/>
    </xf>
    <xf numFmtId="1" fontId="22" fillId="8" borderId="30" xfId="6" applyNumberFormat="1" applyFont="1" applyFill="1" applyBorder="1" applyAlignment="1">
      <alignment horizontal="center" vertical="center"/>
    </xf>
    <xf numFmtId="1" fontId="22" fillId="8" borderId="15" xfId="6" applyNumberFormat="1" applyFont="1" applyFill="1" applyBorder="1" applyAlignment="1">
      <alignment horizontal="center" vertical="center"/>
    </xf>
    <xf numFmtId="1" fontId="10" fillId="8" borderId="8" xfId="6" applyNumberFormat="1" applyFont="1" applyFill="1" applyBorder="1" applyAlignment="1">
      <alignment horizontal="center" vertical="center"/>
    </xf>
    <xf numFmtId="1" fontId="19" fillId="8" borderId="8" xfId="6" applyNumberFormat="1" applyFont="1" applyFill="1" applyBorder="1" applyAlignment="1">
      <alignment horizontal="center" vertical="center"/>
    </xf>
    <xf numFmtId="0" fontId="17" fillId="4" borderId="25" xfId="6" applyFill="1" applyBorder="1" applyAlignment="1">
      <alignment horizontal="center"/>
    </xf>
    <xf numFmtId="0" fontId="17" fillId="4" borderId="24" xfId="6" applyFill="1" applyBorder="1" applyAlignment="1">
      <alignment horizontal="center"/>
    </xf>
    <xf numFmtId="2" fontId="17" fillId="4" borderId="23" xfId="6" applyNumberFormat="1" applyFill="1" applyBorder="1" applyAlignment="1">
      <alignment horizontal="center"/>
    </xf>
    <xf numFmtId="0" fontId="17" fillId="4" borderId="22" xfId="6" applyFill="1" applyBorder="1" applyAlignment="1">
      <alignment horizontal="center"/>
    </xf>
    <xf numFmtId="0" fontId="17" fillId="4" borderId="21" xfId="6" applyFill="1" applyBorder="1" applyAlignment="1">
      <alignment horizontal="center"/>
    </xf>
    <xf numFmtId="2" fontId="17" fillId="4" borderId="20" xfId="6" applyNumberFormat="1" applyFill="1" applyBorder="1" applyAlignment="1">
      <alignment horizontal="center"/>
    </xf>
    <xf numFmtId="0" fontId="20" fillId="4" borderId="18" xfId="6" applyFont="1" applyFill="1" applyBorder="1" applyAlignment="1">
      <alignment horizontal="center"/>
    </xf>
    <xf numFmtId="1" fontId="20" fillId="4" borderId="17" xfId="6" applyNumberFormat="1" applyFont="1" applyFill="1" applyBorder="1" applyAlignment="1">
      <alignment horizontal="center"/>
    </xf>
    <xf numFmtId="0" fontId="5" fillId="4" borderId="16" xfId="6" applyFont="1" applyFill="1" applyBorder="1" applyAlignment="1">
      <alignment horizontal="center"/>
    </xf>
    <xf numFmtId="0" fontId="5" fillId="4" borderId="15" xfId="6" applyFont="1" applyFill="1" applyBorder="1" applyAlignment="1">
      <alignment horizontal="center"/>
    </xf>
    <xf numFmtId="1" fontId="5" fillId="4" borderId="14" xfId="6" applyNumberFormat="1" applyFont="1" applyFill="1" applyBorder="1" applyAlignment="1">
      <alignment horizontal="center"/>
    </xf>
    <xf numFmtId="0" fontId="20" fillId="4" borderId="12" xfId="6" applyFont="1" applyFill="1" applyBorder="1" applyAlignment="1">
      <alignment horizontal="center"/>
    </xf>
    <xf numFmtId="2" fontId="20" fillId="4" borderId="11" xfId="6" applyNumberFormat="1" applyFont="1" applyFill="1" applyBorder="1" applyAlignment="1">
      <alignment horizontal="center"/>
    </xf>
    <xf numFmtId="2" fontId="20" fillId="4" borderId="8" xfId="6" applyNumberFormat="1" applyFont="1" applyFill="1" applyBorder="1" applyAlignment="1">
      <alignment horizontal="center"/>
    </xf>
    <xf numFmtId="0" fontId="5" fillId="8" borderId="0" xfId="6" applyFont="1" applyFill="1"/>
    <xf numFmtId="0" fontId="7" fillId="3" borderId="5" xfId="0" applyFont="1" applyFill="1" applyBorder="1" applyAlignment="1" applyProtection="1">
      <protection locked="0" hidden="1"/>
    </xf>
    <xf numFmtId="0" fontId="7" fillId="3" borderId="5" xfId="5" applyFont="1" applyFill="1" applyBorder="1" applyProtection="1">
      <protection locked="0" hidden="1"/>
    </xf>
    <xf numFmtId="0" fontId="31" fillId="0" borderId="0" xfId="7" applyFont="1"/>
    <xf numFmtId="0" fontId="1" fillId="0" borderId="0" xfId="7"/>
    <xf numFmtId="0" fontId="30" fillId="7" borderId="5" xfId="7" applyFont="1" applyFill="1" applyBorder="1" applyProtection="1">
      <protection locked="0"/>
    </xf>
    <xf numFmtId="0" fontId="34" fillId="2" borderId="4" xfId="7" applyFont="1" applyFill="1" applyBorder="1" applyAlignment="1">
      <alignment horizontal="center" vertical="center" wrapText="1"/>
    </xf>
    <xf numFmtId="0" fontId="34" fillId="2" borderId="17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/>
    </xf>
    <xf numFmtId="0" fontId="33" fillId="2" borderId="2" xfId="7" applyFont="1" applyFill="1" applyBorder="1" applyAlignment="1">
      <alignment horizontal="center" vertical="center"/>
    </xf>
    <xf numFmtId="0" fontId="34" fillId="0" borderId="0" xfId="7" applyFont="1"/>
    <xf numFmtId="0" fontId="34" fillId="0" borderId="3" xfId="7" applyFont="1" applyBorder="1" applyAlignment="1">
      <alignment horizontal="center" vertical="top" wrapText="1"/>
    </xf>
    <xf numFmtId="0" fontId="34" fillId="0" borderId="39" xfId="7" applyFont="1" applyBorder="1" applyAlignment="1">
      <alignment horizontal="center" vertical="top" wrapText="1"/>
    </xf>
    <xf numFmtId="0" fontId="33" fillId="0" borderId="3" xfId="7" applyFont="1" applyBorder="1" applyAlignment="1">
      <alignment horizontal="center" vertical="top" wrapText="1"/>
    </xf>
    <xf numFmtId="0" fontId="35" fillId="0" borderId="0" xfId="7" applyFont="1"/>
    <xf numFmtId="0" fontId="30" fillId="0" borderId="0" xfId="7" applyFont="1"/>
    <xf numFmtId="0" fontId="35" fillId="0" borderId="2" xfId="7" applyFont="1" applyBorder="1" applyAlignment="1">
      <alignment horizontal="center"/>
    </xf>
    <xf numFmtId="3" fontId="11" fillId="0" borderId="4" xfId="8" applyNumberFormat="1" applyFont="1" applyBorder="1" applyAlignment="1">
      <alignment horizontal="center"/>
    </xf>
    <xf numFmtId="164" fontId="11" fillId="0" borderId="2" xfId="8" applyNumberFormat="1" applyFont="1" applyBorder="1" applyAlignment="1">
      <alignment horizontal="center"/>
    </xf>
    <xf numFmtId="1" fontId="33" fillId="0" borderId="2" xfId="7" applyNumberFormat="1" applyFont="1" applyBorder="1" applyAlignment="1">
      <alignment horizontal="center"/>
    </xf>
    <xf numFmtId="3" fontId="11" fillId="0" borderId="2" xfId="8" applyNumberFormat="1" applyFont="1" applyBorder="1" applyAlignment="1">
      <alignment horizontal="center"/>
    </xf>
    <xf numFmtId="0" fontId="35" fillId="0" borderId="3" xfId="7" applyFont="1" applyBorder="1" applyAlignment="1">
      <alignment horizontal="center"/>
    </xf>
    <xf numFmtId="3" fontId="11" fillId="0" borderId="3" xfId="8" applyNumberFormat="1" applyFont="1" applyBorder="1" applyAlignment="1">
      <alignment horizontal="center"/>
    </xf>
    <xf numFmtId="164" fontId="11" fillId="0" borderId="3" xfId="8" applyNumberFormat="1" applyFont="1" applyBorder="1" applyAlignment="1">
      <alignment horizontal="center"/>
    </xf>
    <xf numFmtId="1" fontId="33" fillId="0" borderId="3" xfId="7" applyNumberFormat="1" applyFont="1" applyBorder="1" applyAlignment="1">
      <alignment horizontal="center"/>
    </xf>
    <xf numFmtId="0" fontId="18" fillId="5" borderId="25" xfId="6" applyFont="1" applyFill="1" applyBorder="1" applyProtection="1">
      <protection hidden="1"/>
    </xf>
    <xf numFmtId="0" fontId="18" fillId="5" borderId="24" xfId="6" applyFont="1" applyFill="1" applyBorder="1" applyProtection="1">
      <protection hidden="1"/>
    </xf>
    <xf numFmtId="0" fontId="18" fillId="5" borderId="23" xfId="6" applyFont="1" applyFill="1" applyBorder="1" applyProtection="1">
      <protection hidden="1"/>
    </xf>
    <xf numFmtId="0" fontId="24" fillId="5" borderId="18" xfId="6" applyFont="1" applyFill="1" applyBorder="1" applyProtection="1">
      <protection hidden="1"/>
    </xf>
    <xf numFmtId="0" fontId="23" fillId="5" borderId="0" xfId="6" applyFont="1" applyFill="1" applyBorder="1" applyAlignment="1" applyProtection="1">
      <alignment vertical="center"/>
      <protection hidden="1"/>
    </xf>
    <xf numFmtId="0" fontId="23" fillId="5" borderId="0" xfId="6" applyFont="1" applyFill="1" applyBorder="1" applyProtection="1">
      <protection hidden="1"/>
    </xf>
    <xf numFmtId="0" fontId="23" fillId="5" borderId="17" xfId="6" applyFont="1" applyFill="1" applyBorder="1" applyProtection="1">
      <protection hidden="1"/>
    </xf>
    <xf numFmtId="0" fontId="18" fillId="5" borderId="18" xfId="6" applyFont="1" applyFill="1" applyBorder="1" applyProtection="1">
      <protection hidden="1"/>
    </xf>
    <xf numFmtId="0" fontId="18" fillId="5" borderId="0" xfId="6" applyFont="1" applyFill="1" applyBorder="1" applyProtection="1">
      <protection hidden="1"/>
    </xf>
    <xf numFmtId="0" fontId="7" fillId="5" borderId="0" xfId="6" applyFont="1" applyFill="1" applyBorder="1" applyProtection="1">
      <protection hidden="1"/>
    </xf>
    <xf numFmtId="0" fontId="18" fillId="5" borderId="17" xfId="6" applyFont="1" applyFill="1" applyBorder="1" applyProtection="1">
      <protection hidden="1"/>
    </xf>
    <xf numFmtId="0" fontId="17" fillId="5" borderId="18" xfId="6" applyFill="1" applyBorder="1" applyProtection="1">
      <protection hidden="1"/>
    </xf>
    <xf numFmtId="0" fontId="17" fillId="5" borderId="0" xfId="6" applyFill="1" applyBorder="1" applyProtection="1">
      <protection hidden="1"/>
    </xf>
    <xf numFmtId="0" fontId="17" fillId="5" borderId="17" xfId="6" applyFill="1" applyBorder="1" applyProtection="1">
      <protection hidden="1"/>
    </xf>
    <xf numFmtId="0" fontId="7" fillId="5" borderId="18" xfId="6" applyFont="1" applyFill="1" applyBorder="1" applyAlignment="1" applyProtection="1">
      <alignment horizontal="centerContinuous" vertical="center"/>
      <protection hidden="1"/>
    </xf>
    <xf numFmtId="0" fontId="7" fillId="5" borderId="0" xfId="6" applyFont="1" applyFill="1" applyBorder="1" applyAlignment="1" applyProtection="1">
      <alignment horizontal="centerContinuous" vertical="center"/>
      <protection hidden="1"/>
    </xf>
    <xf numFmtId="0" fontId="7" fillId="5" borderId="0" xfId="6" applyFont="1" applyFill="1" applyBorder="1" applyAlignment="1" applyProtection="1">
      <alignment horizontal="right" vertical="center"/>
      <protection hidden="1"/>
    </xf>
    <xf numFmtId="0" fontId="18" fillId="5" borderId="0" xfId="6" applyFont="1" applyFill="1" applyBorder="1" applyAlignment="1" applyProtection="1">
      <alignment vertical="center"/>
      <protection hidden="1"/>
    </xf>
    <xf numFmtId="0" fontId="7" fillId="5" borderId="0" xfId="6" applyFont="1" applyFill="1" applyBorder="1" applyAlignment="1" applyProtection="1">
      <alignment horizontal="left" vertical="center"/>
      <protection hidden="1"/>
    </xf>
    <xf numFmtId="0" fontId="18" fillId="5" borderId="17" xfId="6" applyFont="1" applyFill="1" applyBorder="1" applyAlignment="1" applyProtection="1">
      <alignment vertical="center"/>
      <protection hidden="1"/>
    </xf>
    <xf numFmtId="0" fontId="10" fillId="5" borderId="18" xfId="6" applyFont="1" applyFill="1" applyBorder="1" applyAlignment="1"/>
    <xf numFmtId="0" fontId="10" fillId="5" borderId="0" xfId="6" applyFont="1" applyFill="1" applyBorder="1" applyAlignment="1"/>
    <xf numFmtId="0" fontId="12" fillId="5" borderId="0" xfId="5" applyFont="1" applyFill="1" applyBorder="1" applyAlignment="1" applyProtection="1">
      <alignment horizontal="right" vertical="top"/>
      <protection hidden="1"/>
    </xf>
    <xf numFmtId="0" fontId="13" fillId="5" borderId="0" xfId="5" applyFont="1" applyFill="1" applyBorder="1" applyAlignment="1" applyProtection="1">
      <alignment horizontal="left" vertical="top"/>
      <protection hidden="1"/>
    </xf>
    <xf numFmtId="0" fontId="17" fillId="5" borderId="17" xfId="6" applyFill="1" applyBorder="1"/>
    <xf numFmtId="0" fontId="5" fillId="0" borderId="18" xfId="6" applyFont="1" applyBorder="1" applyAlignment="1">
      <alignment horizontal="center"/>
    </xf>
    <xf numFmtId="0" fontId="22" fillId="0" borderId="39" xfId="6" applyFont="1" applyBorder="1" applyAlignment="1">
      <alignment horizontal="center" vertical="center" wrapText="1"/>
    </xf>
    <xf numFmtId="0" fontId="21" fillId="0" borderId="7" xfId="6" applyFont="1" applyBorder="1" applyAlignment="1">
      <alignment horizontal="center" vertical="center" wrapText="1"/>
    </xf>
    <xf numFmtId="1" fontId="22" fillId="8" borderId="20" xfId="6" applyNumberFormat="1" applyFont="1" applyFill="1" applyBorder="1" applyAlignment="1">
      <alignment horizontal="center" vertical="center"/>
    </xf>
    <xf numFmtId="1" fontId="22" fillId="8" borderId="11" xfId="6" applyNumberFormat="1" applyFont="1" applyFill="1" applyBorder="1" applyAlignment="1">
      <alignment horizontal="center" vertical="center"/>
    </xf>
    <xf numFmtId="1" fontId="22" fillId="8" borderId="40" xfId="6" applyNumberFormat="1" applyFont="1" applyFill="1" applyBorder="1" applyAlignment="1">
      <alignment horizontal="center" vertical="center"/>
    </xf>
    <xf numFmtId="1" fontId="22" fillId="8" borderId="14" xfId="6" applyNumberFormat="1" applyFont="1" applyFill="1" applyBorder="1" applyAlignment="1">
      <alignment horizontal="center" vertical="center"/>
    </xf>
    <xf numFmtId="1" fontId="5" fillId="0" borderId="18" xfId="6" applyNumberFormat="1" applyFont="1" applyBorder="1" applyAlignment="1">
      <alignment horizontal="center" vertical="center"/>
    </xf>
    <xf numFmtId="166" fontId="5" fillId="0" borderId="0" xfId="6" applyNumberFormat="1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164" fontId="5" fillId="0" borderId="0" xfId="6" applyNumberFormat="1" applyFont="1" applyBorder="1" applyAlignment="1">
      <alignment horizontal="center" vertical="center"/>
    </xf>
    <xf numFmtId="166" fontId="5" fillId="0" borderId="0" xfId="6" applyNumberFormat="1" applyFont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 wrapText="1"/>
    </xf>
    <xf numFmtId="0" fontId="17" fillId="0" borderId="17" xfId="6" applyBorder="1"/>
    <xf numFmtId="1" fontId="3" fillId="4" borderId="18" xfId="6" applyNumberFormat="1" applyFont="1" applyFill="1" applyBorder="1" applyAlignment="1">
      <alignment horizontal="left" vertical="center"/>
    </xf>
    <xf numFmtId="166" fontId="5" fillId="4" borderId="0" xfId="6" applyNumberFormat="1" applyFont="1" applyFill="1" applyBorder="1" applyAlignment="1">
      <alignment horizontal="center" vertical="center"/>
    </xf>
    <xf numFmtId="0" fontId="5" fillId="4" borderId="0" xfId="6" applyFont="1" applyFill="1" applyBorder="1" applyAlignment="1">
      <alignment horizontal="center" vertical="center"/>
    </xf>
    <xf numFmtId="164" fontId="5" fillId="4" borderId="0" xfId="6" applyNumberFormat="1" applyFont="1" applyFill="1" applyBorder="1" applyAlignment="1">
      <alignment horizontal="center" vertical="center"/>
    </xf>
    <xf numFmtId="166" fontId="5" fillId="4" borderId="0" xfId="6" applyNumberFormat="1" applyFont="1" applyFill="1" applyBorder="1" applyAlignment="1">
      <alignment horizontal="center" vertical="center" wrapText="1"/>
    </xf>
    <xf numFmtId="0" fontId="5" fillId="4" borderId="0" xfId="6" applyFont="1" applyFill="1" applyBorder="1" applyAlignment="1">
      <alignment horizontal="center" vertical="center" wrapText="1"/>
    </xf>
    <xf numFmtId="0" fontId="17" fillId="4" borderId="17" xfId="6" applyFill="1" applyBorder="1"/>
    <xf numFmtId="1" fontId="10" fillId="8" borderId="14" xfId="6" applyNumberFormat="1" applyFont="1" applyFill="1" applyBorder="1" applyAlignment="1">
      <alignment horizontal="center" vertical="center"/>
    </xf>
    <xf numFmtId="0" fontId="20" fillId="4" borderId="0" xfId="6" applyFont="1" applyFill="1" applyBorder="1" applyAlignment="1">
      <alignment horizontal="center"/>
    </xf>
    <xf numFmtId="1" fontId="19" fillId="8" borderId="11" xfId="6" applyNumberFormat="1" applyFont="1" applyFill="1" applyBorder="1" applyAlignment="1">
      <alignment horizontal="center" vertical="center"/>
    </xf>
    <xf numFmtId="1" fontId="10" fillId="8" borderId="11" xfId="6" applyNumberFormat="1" applyFont="1" applyFill="1" applyBorder="1" applyAlignment="1">
      <alignment horizontal="center" vertical="center"/>
    </xf>
    <xf numFmtId="1" fontId="20" fillId="0" borderId="33" xfId="6" applyNumberFormat="1" applyFont="1" applyBorder="1" applyAlignment="1">
      <alignment horizontal="center" vertical="center"/>
    </xf>
    <xf numFmtId="0" fontId="20" fillId="4" borderId="41" xfId="6" applyFont="1" applyFill="1" applyBorder="1" applyAlignment="1">
      <alignment horizontal="center"/>
    </xf>
    <xf numFmtId="0" fontId="20" fillId="4" borderId="30" xfId="6" applyFont="1" applyFill="1" applyBorder="1" applyAlignment="1">
      <alignment horizontal="center"/>
    </xf>
    <xf numFmtId="2" fontId="20" fillId="4" borderId="40" xfId="6" applyNumberFormat="1" applyFont="1" applyFill="1" applyBorder="1" applyAlignment="1">
      <alignment horizontal="center"/>
    </xf>
    <xf numFmtId="166" fontId="20" fillId="0" borderId="32" xfId="6" applyNumberFormat="1" applyFont="1" applyBorder="1" applyAlignment="1">
      <alignment horizontal="center" vertical="center"/>
    </xf>
    <xf numFmtId="2" fontId="20" fillId="0" borderId="31" xfId="6" applyNumberFormat="1" applyFont="1" applyBorder="1" applyAlignment="1">
      <alignment horizontal="center" vertical="center"/>
    </xf>
    <xf numFmtId="1" fontId="19" fillId="8" borderId="30" xfId="6" applyNumberFormat="1" applyFont="1" applyFill="1" applyBorder="1" applyAlignment="1">
      <alignment horizontal="center" vertical="center"/>
    </xf>
    <xf numFmtId="1" fontId="19" fillId="0" borderId="30" xfId="6" applyNumberFormat="1" applyFont="1" applyBorder="1" applyAlignment="1">
      <alignment horizontal="center" vertical="center"/>
    </xf>
    <xf numFmtId="1" fontId="19" fillId="8" borderId="40" xfId="6" applyNumberFormat="1" applyFont="1" applyFill="1" applyBorder="1" applyAlignment="1">
      <alignment horizontal="center" vertical="center"/>
    </xf>
    <xf numFmtId="0" fontId="30" fillId="5" borderId="27" xfId="7" applyFont="1" applyFill="1" applyBorder="1"/>
    <xf numFmtId="0" fontId="30" fillId="5" borderId="24" xfId="7" applyFont="1" applyFill="1" applyBorder="1"/>
    <xf numFmtId="0" fontId="31" fillId="5" borderId="23" xfId="7" applyFont="1" applyFill="1" applyBorder="1"/>
    <xf numFmtId="0" fontId="1" fillId="5" borderId="18" xfId="7" applyFill="1" applyBorder="1"/>
    <xf numFmtId="0" fontId="30" fillId="5" borderId="0" xfId="7" applyFont="1" applyFill="1" applyBorder="1"/>
    <xf numFmtId="0" fontId="31" fillId="5" borderId="17" xfId="7" applyFont="1" applyFill="1" applyBorder="1"/>
    <xf numFmtId="0" fontId="30" fillId="5" borderId="0" xfId="7" applyFont="1" applyFill="1" applyBorder="1" applyAlignment="1">
      <alignment horizontal="right"/>
    </xf>
    <xf numFmtId="0" fontId="33" fillId="5" borderId="17" xfId="7" applyFont="1" applyFill="1" applyBorder="1"/>
    <xf numFmtId="0" fontId="1" fillId="0" borderId="18" xfId="7" applyBorder="1"/>
    <xf numFmtId="0" fontId="34" fillId="0" borderId="17" xfId="7" applyFont="1" applyBorder="1"/>
    <xf numFmtId="0" fontId="35" fillId="0" borderId="17" xfId="7" applyFont="1" applyBorder="1"/>
    <xf numFmtId="0" fontId="1" fillId="4" borderId="38" xfId="7" applyFill="1" applyBorder="1"/>
    <xf numFmtId="0" fontId="36" fillId="4" borderId="27" xfId="7" applyFont="1" applyFill="1" applyBorder="1"/>
    <xf numFmtId="0" fontId="1" fillId="4" borderId="27" xfId="7" applyFill="1" applyBorder="1"/>
    <xf numFmtId="0" fontId="12" fillId="4" borderId="27" xfId="7" applyFont="1" applyFill="1" applyBorder="1" applyAlignment="1" applyProtection="1">
      <alignment horizontal="right" vertical="top"/>
      <protection hidden="1"/>
    </xf>
    <xf numFmtId="165" fontId="37" fillId="4" borderId="27" xfId="7" applyNumberFormat="1" applyFont="1" applyFill="1" applyBorder="1" applyAlignment="1">
      <alignment vertical="center"/>
    </xf>
    <xf numFmtId="0" fontId="1" fillId="4" borderId="39" xfId="7" applyFill="1" applyBorder="1"/>
    <xf numFmtId="0" fontId="9" fillId="5" borderId="25" xfId="2" applyFont="1" applyFill="1" applyBorder="1" applyProtection="1"/>
    <xf numFmtId="0" fontId="9" fillId="5" borderId="24" xfId="2" applyFont="1" applyFill="1" applyBorder="1" applyProtection="1"/>
    <xf numFmtId="0" fontId="3" fillId="5" borderId="24" xfId="5" applyFont="1" applyFill="1" applyBorder="1" applyProtection="1"/>
    <xf numFmtId="0" fontId="8" fillId="5" borderId="24" xfId="5" applyFont="1" applyFill="1" applyBorder="1" applyProtection="1"/>
    <xf numFmtId="0" fontId="8" fillId="5" borderId="23" xfId="5" applyFont="1" applyFill="1" applyBorder="1" applyProtection="1"/>
    <xf numFmtId="0" fontId="9" fillId="5" borderId="18" xfId="2" applyFont="1" applyFill="1" applyBorder="1" applyProtection="1"/>
    <xf numFmtId="0" fontId="7" fillId="5" borderId="0" xfId="5" applyFont="1" applyFill="1" applyBorder="1" applyProtection="1"/>
    <xf numFmtId="0" fontId="3" fillId="5" borderId="0" xfId="5" applyFont="1" applyFill="1" applyBorder="1" applyProtection="1"/>
    <xf numFmtId="0" fontId="8" fillId="5" borderId="0" xfId="5" applyFont="1" applyFill="1" applyBorder="1" applyProtection="1"/>
    <xf numFmtId="0" fontId="8" fillId="5" borderId="17" xfId="5" applyFont="1" applyFill="1" applyBorder="1" applyProtection="1"/>
    <xf numFmtId="0" fontId="12" fillId="5" borderId="18" xfId="2" applyFont="1" applyFill="1" applyBorder="1" applyAlignment="1" applyProtection="1">
      <alignment horizontal="left" vertical="top"/>
    </xf>
    <xf numFmtId="0" fontId="9" fillId="5" borderId="0" xfId="2" applyFont="1" applyFill="1" applyBorder="1" applyProtection="1"/>
    <xf numFmtId="0" fontId="27" fillId="5" borderId="0" xfId="5" applyFont="1" applyFill="1" applyBorder="1" applyAlignment="1" applyProtection="1">
      <alignment horizontal="right"/>
    </xf>
    <xf numFmtId="0" fontId="7" fillId="5" borderId="17" xfId="5" applyFont="1" applyFill="1" applyBorder="1" applyProtection="1"/>
    <xf numFmtId="0" fontId="3" fillId="5" borderId="0" xfId="5" applyFont="1" applyFill="1" applyBorder="1" applyProtection="1">
      <protection hidden="1"/>
    </xf>
    <xf numFmtId="0" fontId="9" fillId="0" borderId="18" xfId="2" applyFont="1" applyBorder="1" applyProtection="1"/>
    <xf numFmtId="0" fontId="8" fillId="0" borderId="0" xfId="5" applyFont="1" applyBorder="1" applyProtection="1"/>
    <xf numFmtId="0" fontId="8" fillId="0" borderId="17" xfId="5" applyFont="1" applyBorder="1" applyProtection="1"/>
    <xf numFmtId="0" fontId="11" fillId="0" borderId="0" xfId="5" applyFont="1" applyBorder="1" applyProtection="1"/>
    <xf numFmtId="0" fontId="11" fillId="0" borderId="17" xfId="5" applyFont="1" applyBorder="1" applyProtection="1"/>
    <xf numFmtId="1" fontId="11" fillId="0" borderId="0" xfId="5" applyNumberFormat="1" applyFont="1" applyBorder="1" applyProtection="1"/>
    <xf numFmtId="1" fontId="9" fillId="0" borderId="0" xfId="2" applyNumberFormat="1" applyFont="1" applyBorder="1" applyProtection="1"/>
    <xf numFmtId="0" fontId="9" fillId="0" borderId="0" xfId="2" applyFont="1" applyBorder="1" applyProtection="1"/>
    <xf numFmtId="0" fontId="9" fillId="0" borderId="17" xfId="2" applyFont="1" applyBorder="1" applyProtection="1"/>
    <xf numFmtId="1" fontId="3" fillId="0" borderId="0" xfId="5" applyNumberFormat="1" applyFont="1" applyBorder="1" applyProtection="1"/>
    <xf numFmtId="0" fontId="3" fillId="0" borderId="0" xfId="5" applyFont="1" applyBorder="1" applyProtection="1"/>
    <xf numFmtId="0" fontId="3" fillId="0" borderId="17" xfId="5" applyFont="1" applyBorder="1" applyProtection="1"/>
    <xf numFmtId="0" fontId="9" fillId="0" borderId="0" xfId="2" applyFont="1" applyBorder="1" applyAlignment="1" applyProtection="1">
      <alignment horizontal="center"/>
    </xf>
    <xf numFmtId="0" fontId="9" fillId="0" borderId="38" xfId="2" applyFont="1" applyBorder="1" applyProtection="1"/>
    <xf numFmtId="0" fontId="11" fillId="0" borderId="27" xfId="5" applyFont="1" applyBorder="1" applyProtection="1"/>
    <xf numFmtId="0" fontId="11" fillId="0" borderId="39" xfId="5" applyFont="1" applyBorder="1" applyProtection="1"/>
    <xf numFmtId="0" fontId="3" fillId="5" borderId="24" xfId="0" applyFont="1" applyFill="1" applyBorder="1" applyAlignment="1" applyProtection="1"/>
    <xf numFmtId="0" fontId="8" fillId="5" borderId="24" xfId="0" applyFont="1" applyFill="1" applyBorder="1" applyProtection="1"/>
    <xf numFmtId="0" fontId="8" fillId="5" borderId="23" xfId="0" applyFont="1" applyFill="1" applyBorder="1" applyProtection="1"/>
    <xf numFmtId="0" fontId="7" fillId="5" borderId="0" xfId="0" applyFont="1" applyFill="1" applyBorder="1" applyAlignment="1" applyProtection="1"/>
    <xf numFmtId="0" fontId="3" fillId="5" borderId="0" xfId="0" applyFont="1" applyFill="1" applyBorder="1" applyAlignment="1" applyProtection="1"/>
    <xf numFmtId="0" fontId="8" fillId="5" borderId="0" xfId="0" applyFont="1" applyFill="1" applyBorder="1" applyProtection="1"/>
    <xf numFmtId="0" fontId="8" fillId="5" borderId="17" xfId="0" applyFont="1" applyFill="1" applyBorder="1" applyProtection="1"/>
    <xf numFmtId="0" fontId="26" fillId="5" borderId="18" xfId="2" applyFont="1" applyFill="1" applyBorder="1" applyProtection="1"/>
    <xf numFmtId="0" fontId="26" fillId="5" borderId="0" xfId="2" applyFont="1" applyFill="1" applyBorder="1" applyProtection="1"/>
    <xf numFmtId="0" fontId="26" fillId="5" borderId="0" xfId="0" applyFont="1" applyFill="1" applyBorder="1" applyProtection="1"/>
    <xf numFmtId="0" fontId="27" fillId="5" borderId="18" xfId="5" applyFont="1" applyFill="1" applyBorder="1" applyAlignment="1" applyProtection="1">
      <alignment horizontal="right"/>
    </xf>
    <xf numFmtId="0" fontId="12" fillId="5" borderId="0" xfId="0" applyFont="1" applyFill="1" applyBorder="1" applyAlignment="1" applyProtection="1">
      <alignment horizontal="right" vertical="top"/>
      <protection hidden="1"/>
    </xf>
    <xf numFmtId="0" fontId="13" fillId="5" borderId="0" xfId="0" applyFont="1" applyFill="1" applyBorder="1" applyAlignment="1" applyProtection="1">
      <alignment horizontal="left" vertical="top"/>
      <protection hidden="1"/>
    </xf>
    <xf numFmtId="0" fontId="3" fillId="5" borderId="0" xfId="0" applyFont="1" applyFill="1" applyBorder="1" applyAlignment="1" applyProtection="1">
      <protection hidden="1"/>
    </xf>
    <xf numFmtId="0" fontId="8" fillId="0" borderId="0" xfId="0" applyFont="1" applyBorder="1" applyProtection="1"/>
    <xf numFmtId="0" fontId="8" fillId="0" borderId="17" xfId="0" applyFont="1" applyBorder="1" applyProtection="1"/>
    <xf numFmtId="0" fontId="11" fillId="0" borderId="0" xfId="0" applyFont="1" applyBorder="1" applyProtection="1"/>
    <xf numFmtId="0" fontId="11" fillId="0" borderId="17" xfId="0" applyFont="1" applyBorder="1" applyProtection="1"/>
    <xf numFmtId="0" fontId="9" fillId="0" borderId="18" xfId="2" applyFont="1" applyBorder="1" applyAlignment="1" applyProtection="1"/>
    <xf numFmtId="0" fontId="11" fillId="0" borderId="0" xfId="0" applyFont="1" applyBorder="1" applyAlignment="1" applyProtection="1"/>
    <xf numFmtId="0" fontId="9" fillId="0" borderId="0" xfId="2" applyFont="1" applyBorder="1" applyAlignment="1" applyProtection="1"/>
    <xf numFmtId="0" fontId="9" fillId="0" borderId="17" xfId="2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3" fillId="0" borderId="17" xfId="0" applyFont="1" applyBorder="1" applyAlignment="1" applyProtection="1"/>
    <xf numFmtId="0" fontId="11" fillId="0" borderId="17" xfId="0" applyFont="1" applyBorder="1" applyAlignment="1" applyProtection="1"/>
    <xf numFmtId="0" fontId="11" fillId="0" borderId="27" xfId="0" applyFont="1" applyBorder="1" applyProtection="1"/>
    <xf numFmtId="0" fontId="11" fillId="0" borderId="39" xfId="0" applyFont="1" applyBorder="1" applyProtection="1"/>
    <xf numFmtId="165" fontId="12" fillId="5" borderId="0" xfId="0" applyNumberFormat="1" applyFont="1" applyFill="1" applyBorder="1" applyAlignment="1" applyProtection="1">
      <alignment horizontal="center" vertical="top"/>
    </xf>
    <xf numFmtId="0" fontId="14" fillId="5" borderId="18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14" fillId="5" borderId="17" xfId="0" applyFont="1" applyFill="1" applyBorder="1" applyAlignment="1" applyProtection="1">
      <alignment horizontal="center"/>
    </xf>
    <xf numFmtId="0" fontId="15" fillId="5" borderId="18" xfId="0" applyFont="1" applyFill="1" applyBorder="1" applyAlignment="1" applyProtection="1">
      <alignment horizontal="left" vertical="center"/>
    </xf>
    <xf numFmtId="0" fontId="15" fillId="5" borderId="0" xfId="0" applyFont="1" applyFill="1" applyBorder="1" applyAlignment="1" applyProtection="1">
      <alignment horizontal="left" vertical="center"/>
    </xf>
    <xf numFmtId="0" fontId="15" fillId="5" borderId="17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3" fillId="6" borderId="6" xfId="0" applyFont="1" applyFill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/>
    <xf numFmtId="0" fontId="11" fillId="0" borderId="3" xfId="0" applyFont="1" applyBorder="1" applyAlignment="1" applyProtection="1"/>
    <xf numFmtId="0" fontId="11" fillId="0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165" fontId="12" fillId="5" borderId="0" xfId="5" applyNumberFormat="1" applyFont="1" applyFill="1" applyBorder="1" applyAlignment="1" applyProtection="1">
      <alignment horizontal="center" vertical="top"/>
    </xf>
    <xf numFmtId="0" fontId="14" fillId="5" borderId="18" xfId="5" applyFont="1" applyFill="1" applyBorder="1" applyAlignment="1" applyProtection="1">
      <alignment horizontal="center" vertical="top"/>
    </xf>
    <xf numFmtId="0" fontId="14" fillId="5" borderId="0" xfId="5" applyFont="1" applyFill="1" applyBorder="1" applyAlignment="1" applyProtection="1">
      <alignment horizontal="center" vertical="top"/>
    </xf>
    <xf numFmtId="0" fontId="14" fillId="5" borderId="17" xfId="5" applyFont="1" applyFill="1" applyBorder="1" applyAlignment="1" applyProtection="1">
      <alignment horizontal="center" vertical="top"/>
    </xf>
    <xf numFmtId="0" fontId="3" fillId="4" borderId="1" xfId="5" applyFont="1" applyFill="1" applyBorder="1" applyAlignment="1" applyProtection="1">
      <alignment horizontal="center"/>
    </xf>
    <xf numFmtId="0" fontId="3" fillId="4" borderId="6" xfId="5" applyFont="1" applyFill="1" applyBorder="1" applyAlignment="1" applyProtection="1">
      <alignment horizontal="center"/>
    </xf>
    <xf numFmtId="0" fontId="3" fillId="4" borderId="7" xfId="5" applyFont="1" applyFill="1" applyBorder="1" applyAlignment="1" applyProtection="1">
      <alignment horizontal="center"/>
    </xf>
    <xf numFmtId="0" fontId="7" fillId="6" borderId="1" xfId="2" applyFont="1" applyFill="1" applyBorder="1" applyAlignment="1" applyProtection="1">
      <alignment horizontal="center"/>
    </xf>
    <xf numFmtId="0" fontId="7" fillId="6" borderId="6" xfId="2" applyFont="1" applyFill="1" applyBorder="1" applyAlignment="1" applyProtection="1">
      <alignment horizontal="center"/>
    </xf>
    <xf numFmtId="0" fontId="7" fillId="6" borderId="7" xfId="2" applyFont="1" applyFill="1" applyBorder="1" applyAlignment="1" applyProtection="1">
      <alignment horizontal="center"/>
    </xf>
    <xf numFmtId="0" fontId="11" fillId="0" borderId="4" xfId="3" applyFont="1" applyBorder="1" applyAlignment="1" applyProtection="1">
      <alignment horizontal="center" vertical="center"/>
    </xf>
    <xf numFmtId="0" fontId="11" fillId="0" borderId="2" xfId="5" applyFont="1" applyBorder="1" applyProtection="1"/>
    <xf numFmtId="0" fontId="11" fillId="0" borderId="3" xfId="5" applyFont="1" applyBorder="1" applyProtection="1"/>
    <xf numFmtId="0" fontId="11" fillId="0" borderId="2" xfId="3" applyFont="1" applyBorder="1" applyAlignment="1" applyProtection="1">
      <alignment horizontal="center" vertical="center"/>
    </xf>
    <xf numFmtId="0" fontId="11" fillId="0" borderId="3" xfId="3" applyFont="1" applyBorder="1" applyAlignment="1" applyProtection="1">
      <alignment horizontal="center" vertical="center"/>
    </xf>
    <xf numFmtId="0" fontId="5" fillId="0" borderId="38" xfId="6" applyFont="1" applyBorder="1" applyAlignment="1">
      <alignment horizontal="center" vertical="center" wrapText="1"/>
    </xf>
    <xf numFmtId="0" fontId="5" fillId="0" borderId="27" xfId="6" applyFont="1" applyBorder="1" applyAlignment="1">
      <alignment horizontal="center" vertical="center" wrapText="1"/>
    </xf>
    <xf numFmtId="0" fontId="5" fillId="0" borderId="39" xfId="6" applyFont="1" applyBorder="1" applyAlignment="1">
      <alignment horizontal="center" vertical="center" wrapText="1"/>
    </xf>
    <xf numFmtId="165" fontId="12" fillId="5" borderId="0" xfId="5" applyNumberFormat="1" applyFont="1" applyFill="1" applyBorder="1" applyAlignment="1" applyProtection="1">
      <alignment horizontal="right" vertical="top"/>
    </xf>
    <xf numFmtId="0" fontId="18" fillId="0" borderId="1" xfId="6" applyFont="1" applyBorder="1" applyAlignment="1">
      <alignment horizontal="center" vertical="center" wrapText="1"/>
    </xf>
    <xf numFmtId="0" fontId="18" fillId="0" borderId="7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center" wrapText="1"/>
    </xf>
    <xf numFmtId="0" fontId="10" fillId="4" borderId="18" xfId="6" applyFont="1" applyFill="1" applyBorder="1" applyAlignment="1">
      <alignment horizontal="left"/>
    </xf>
    <xf numFmtId="0" fontId="10" fillId="4" borderId="0" xfId="6" applyFont="1" applyFill="1" applyBorder="1" applyAlignment="1">
      <alignment horizontal="left"/>
    </xf>
    <xf numFmtId="0" fontId="20" fillId="0" borderId="1" xfId="6" applyFont="1" applyBorder="1" applyAlignment="1">
      <alignment horizontal="center" vertical="center" wrapText="1"/>
    </xf>
    <xf numFmtId="0" fontId="20" fillId="0" borderId="6" xfId="6" applyFont="1" applyBorder="1" applyAlignment="1">
      <alignment horizontal="center" vertical="center" wrapText="1"/>
    </xf>
    <xf numFmtId="0" fontId="20" fillId="0" borderId="7" xfId="6" applyFont="1" applyBorder="1" applyAlignment="1">
      <alignment horizontal="center" vertical="center" wrapText="1"/>
    </xf>
    <xf numFmtId="0" fontId="29" fillId="5" borderId="25" xfId="7" applyFont="1" applyFill="1" applyBorder="1" applyAlignment="1">
      <alignment horizontal="center"/>
    </xf>
    <xf numFmtId="0" fontId="29" fillId="5" borderId="24" xfId="7" applyFont="1" applyFill="1" applyBorder="1" applyAlignment="1">
      <alignment horizontal="center"/>
    </xf>
    <xf numFmtId="0" fontId="30" fillId="5" borderId="0" xfId="7" applyFont="1" applyFill="1" applyBorder="1" applyAlignment="1">
      <alignment horizontal="center" vertical="center"/>
    </xf>
    <xf numFmtId="0" fontId="35" fillId="0" borderId="4" xfId="7" applyFont="1" applyBorder="1" applyAlignment="1">
      <alignment horizontal="center" vertical="center"/>
    </xf>
    <xf numFmtId="0" fontId="35" fillId="0" borderId="2" xfId="7" applyFont="1" applyBorder="1" applyAlignment="1">
      <alignment horizontal="center" vertical="center"/>
    </xf>
    <xf numFmtId="0" fontId="35" fillId="0" borderId="3" xfId="7" applyFont="1" applyBorder="1" applyAlignment="1">
      <alignment horizontal="center" vertical="center"/>
    </xf>
    <xf numFmtId="0" fontId="35" fillId="0" borderId="23" xfId="7" applyFont="1" applyBorder="1" applyAlignment="1">
      <alignment horizontal="center" vertical="center"/>
    </xf>
    <xf numFmtId="0" fontId="35" fillId="0" borderId="17" xfId="7" applyFont="1" applyBorder="1" applyAlignment="1">
      <alignment horizontal="center" vertical="center"/>
    </xf>
    <xf numFmtId="0" fontId="35" fillId="0" borderId="39" xfId="7" applyFont="1" applyBorder="1" applyAlignment="1">
      <alignment horizontal="center" vertical="center"/>
    </xf>
  </cellXfs>
  <cellStyles count="9">
    <cellStyle name="Normal_C" xfId="1" xr:uid="{00000000-0005-0000-0000-000000000000}"/>
    <cellStyle name="Standard" xfId="0" builtinId="0"/>
    <cellStyle name="Standard 2" xfId="5" xr:uid="{2FF1000C-3B81-4A8B-9053-54B29E6717D7}"/>
    <cellStyle name="Standard 2 2" xfId="6" xr:uid="{CB9ED437-EF73-4E7D-9187-FD1C25B3986B}"/>
    <cellStyle name="Standard 3" xfId="7" xr:uid="{1987A9E2-EC8B-43FA-88CF-E698217B13C0}"/>
    <cellStyle name="Standard_Leist-Tab-Bad" xfId="8" xr:uid="{28972772-52DD-40B8-91A0-8E494B79F7AA}"/>
    <cellStyle name="Standard_Preiskalkulation-Bayonne-290802" xfId="2" xr:uid="{00000000-0005-0000-0000-000002000000}"/>
    <cellStyle name="Standard_Vertikal_4-2002d_E" xfId="3" xr:uid="{00000000-0005-0000-0000-000003000000}"/>
    <cellStyle name="Undefiniert" xfId="4" xr:uid="{00000000-0005-0000-0000-000004000000}"/>
  </cellStyles>
  <dxfs count="0"/>
  <tableStyles count="0" defaultTableStyle="TableStyleMedium2" defaultPivotStyle="PivotStyleLight16"/>
  <colors>
    <mruColors>
      <color rgb="FF6BEC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224118</xdr:colOff>
      <xdr:row>0</xdr:row>
      <xdr:rowOff>168089</xdr:rowOff>
    </xdr:from>
    <xdr:to>
      <xdr:col>10</xdr:col>
      <xdr:colOff>113572</xdr:colOff>
      <xdr:row>2</xdr:row>
      <xdr:rowOff>181352</xdr:rowOff>
    </xdr:to>
    <xdr:pic>
      <xdr:nvPicPr>
        <xdr:cNvPr id="3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DD1472FE-FCDF-4DBA-A48C-ECA445FFA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4765" y="168089"/>
          <a:ext cx="2242689" cy="416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335449</xdr:colOff>
      <xdr:row>0</xdr:row>
      <xdr:rowOff>114301</xdr:rowOff>
    </xdr:from>
    <xdr:ext cx="1640539" cy="304800"/>
    <xdr:pic>
      <xdr:nvPicPr>
        <xdr:cNvPr id="2" name="Grafik 1" descr="Ein Bild, das Zeichnung enthält.&#10;&#10;Automatisch generierte Beschreibung">
          <a:extLst>
            <a:ext uri="{FF2B5EF4-FFF2-40B4-BE49-F238E27FC236}">
              <a16:creationId xmlns:a16="http://schemas.microsoft.com/office/drawing/2014/main" id="{29A80C77-873E-40F0-83B2-5449877A0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0349" y="114301"/>
          <a:ext cx="1640539" cy="3048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600075</xdr:colOff>
      <xdr:row>1</xdr:row>
      <xdr:rowOff>19050</xdr:rowOff>
    </xdr:from>
    <xdr:ext cx="1751480" cy="342340"/>
    <xdr:pic>
      <xdr:nvPicPr>
        <xdr:cNvPr id="2" name="Grafik 2">
          <a:extLst>
            <a:ext uri="{FF2B5EF4-FFF2-40B4-BE49-F238E27FC236}">
              <a16:creationId xmlns:a16="http://schemas.microsoft.com/office/drawing/2014/main" id="{F2FFBD5E-5D55-46DF-9ACE-61CCC79F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76200"/>
          <a:ext cx="1751480" cy="34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668225</xdr:colOff>
      <xdr:row>0</xdr:row>
      <xdr:rowOff>66675</xdr:rowOff>
    </xdr:from>
    <xdr:to>
      <xdr:col>7</xdr:col>
      <xdr:colOff>553350</xdr:colOff>
      <xdr:row>1</xdr:row>
      <xdr:rowOff>123825</xdr:rowOff>
    </xdr:to>
    <xdr:pic>
      <xdr:nvPicPr>
        <xdr:cNvPr id="2" name="Grafik 2" descr="Ein Bild, das Zeichnung enthält.&#10;&#10;Automatisch generierte Beschreibung">
          <a:extLst>
            <a:ext uri="{FF2B5EF4-FFF2-40B4-BE49-F238E27FC236}">
              <a16:creationId xmlns:a16="http://schemas.microsoft.com/office/drawing/2014/main" id="{486B7887-A368-4F42-887B-4A92E804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8225" y="66675"/>
          <a:ext cx="157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0000"/>
  </sheetPr>
  <dimension ref="A1:K332"/>
  <sheetViews>
    <sheetView showGridLines="0" tabSelected="1" topLeftCell="A13" zoomScaleNormal="100" workbookViewId="0">
      <selection activeCell="I7" sqref="I7"/>
    </sheetView>
  </sheetViews>
  <sheetFormatPr baseColWidth="10" defaultColWidth="10" defaultRowHeight="15" x14ac:dyDescent="0.2"/>
  <cols>
    <col min="1" max="1" width="15" style="21" customWidth="1"/>
    <col min="2" max="2" width="7.875" style="21" customWidth="1"/>
    <col min="3" max="3" width="6.625" style="20" customWidth="1"/>
    <col min="4" max="4" width="6.625" style="20" hidden="1" customWidth="1"/>
    <col min="5" max="5" width="10.5" style="20" customWidth="1"/>
    <col min="6" max="6" width="8.125" style="20" customWidth="1"/>
    <col min="7" max="7" width="8.125" style="21" customWidth="1"/>
    <col min="8" max="8" width="18.5" style="2" customWidth="1"/>
    <col min="9" max="10" width="6.125" style="2" customWidth="1"/>
    <col min="11" max="11" width="3.125" style="2" customWidth="1"/>
    <col min="12" max="16384" width="10" style="21"/>
  </cols>
  <sheetData>
    <row r="1" spans="1:11" s="1" customFormat="1" ht="15.75" customHeight="1" x14ac:dyDescent="0.25">
      <c r="A1" s="233"/>
      <c r="B1" s="234"/>
      <c r="C1" s="264"/>
      <c r="D1" s="264"/>
      <c r="E1" s="264"/>
      <c r="F1" s="264"/>
      <c r="G1" s="264"/>
      <c r="H1" s="265"/>
      <c r="I1" s="265"/>
      <c r="J1" s="265"/>
      <c r="K1" s="266"/>
    </row>
    <row r="2" spans="1:11" s="1" customFormat="1" ht="15.75" customHeight="1" x14ac:dyDescent="0.25">
      <c r="A2" s="238"/>
      <c r="B2" s="267"/>
      <c r="C2" s="268"/>
      <c r="D2" s="268"/>
      <c r="E2" s="268"/>
      <c r="F2" s="268"/>
      <c r="G2" s="268"/>
      <c r="H2" s="269"/>
      <c r="I2" s="269"/>
      <c r="J2" s="269"/>
      <c r="K2" s="270"/>
    </row>
    <row r="3" spans="1:11" s="1" customFormat="1" ht="26.25" customHeight="1" x14ac:dyDescent="0.2">
      <c r="A3" s="296" t="s">
        <v>17</v>
      </c>
      <c r="B3" s="297"/>
      <c r="C3" s="297"/>
      <c r="D3" s="297"/>
      <c r="E3" s="297"/>
      <c r="F3" s="297"/>
      <c r="G3" s="297"/>
      <c r="H3" s="297"/>
      <c r="I3" s="297"/>
      <c r="J3" s="297"/>
      <c r="K3" s="298"/>
    </row>
    <row r="4" spans="1:11" s="1" customFormat="1" ht="15.75" customHeight="1" x14ac:dyDescent="0.25">
      <c r="A4" s="238"/>
      <c r="B4" s="267" t="s">
        <v>18</v>
      </c>
      <c r="C4" s="268"/>
      <c r="D4" s="268"/>
      <c r="E4" s="268"/>
      <c r="F4" s="268"/>
      <c r="G4" s="268"/>
      <c r="H4" s="269"/>
      <c r="I4" s="269"/>
      <c r="J4" s="269"/>
      <c r="K4" s="270"/>
    </row>
    <row r="5" spans="1:11" s="1" customFormat="1" ht="35.25" customHeight="1" x14ac:dyDescent="0.65">
      <c r="A5" s="293" t="s">
        <v>0</v>
      </c>
      <c r="B5" s="294"/>
      <c r="C5" s="294"/>
      <c r="D5" s="294"/>
      <c r="E5" s="294"/>
      <c r="F5" s="294"/>
      <c r="G5" s="294"/>
      <c r="H5" s="294"/>
      <c r="I5" s="294"/>
      <c r="J5" s="294"/>
      <c r="K5" s="295"/>
    </row>
    <row r="6" spans="1:11" s="1" customFormat="1" ht="18" x14ac:dyDescent="0.25">
      <c r="A6" s="271"/>
      <c r="B6" s="267"/>
      <c r="C6" s="267"/>
      <c r="D6" s="267"/>
      <c r="E6" s="272"/>
      <c r="F6" s="267"/>
      <c r="G6" s="267"/>
      <c r="H6" s="273"/>
      <c r="I6" s="273"/>
      <c r="J6" s="273"/>
      <c r="K6" s="270"/>
    </row>
    <row r="7" spans="1:11" s="1" customFormat="1" ht="21" x14ac:dyDescent="0.35">
      <c r="A7" s="274" t="s">
        <v>37</v>
      </c>
      <c r="B7" s="133">
        <v>55</v>
      </c>
      <c r="C7" s="267" t="s">
        <v>1</v>
      </c>
      <c r="D7" s="267"/>
      <c r="E7" s="245" t="s">
        <v>36</v>
      </c>
      <c r="F7" s="133">
        <v>45</v>
      </c>
      <c r="G7" s="267" t="s">
        <v>1</v>
      </c>
      <c r="H7" s="173" t="s">
        <v>35</v>
      </c>
      <c r="I7" s="133">
        <v>20</v>
      </c>
      <c r="J7" s="267" t="s">
        <v>1</v>
      </c>
      <c r="K7" s="270"/>
    </row>
    <row r="8" spans="1:11" s="1" customFormat="1" ht="15.75" x14ac:dyDescent="0.25">
      <c r="A8" s="238"/>
      <c r="B8" s="268"/>
      <c r="C8" s="268"/>
      <c r="D8" s="268"/>
      <c r="E8" s="244"/>
      <c r="F8" s="244"/>
      <c r="G8" s="244"/>
      <c r="H8" s="269"/>
      <c r="I8" s="269"/>
      <c r="J8" s="269"/>
      <c r="K8" s="270"/>
    </row>
    <row r="9" spans="1:11" s="1" customFormat="1" ht="22.5" customHeight="1" x14ac:dyDescent="0.2">
      <c r="A9" s="238"/>
      <c r="B9" s="275" t="s">
        <v>16</v>
      </c>
      <c r="C9" s="292">
        <f>(B7-F7)/(LN((B7-I7)/(F7-I7)))</f>
        <v>29.720134119884619</v>
      </c>
      <c r="D9" s="292"/>
      <c r="E9" s="292"/>
      <c r="F9" s="276" t="s">
        <v>1</v>
      </c>
      <c r="G9" s="244"/>
      <c r="H9" s="269"/>
      <c r="I9" s="269"/>
      <c r="J9" s="269"/>
      <c r="K9" s="270"/>
    </row>
    <row r="10" spans="1:11" s="1" customFormat="1" ht="15.75" x14ac:dyDescent="0.25">
      <c r="A10" s="238"/>
      <c r="B10" s="268"/>
      <c r="C10" s="268"/>
      <c r="D10" s="268"/>
      <c r="E10" s="268"/>
      <c r="F10" s="277"/>
      <c r="G10" s="268"/>
      <c r="H10" s="269"/>
      <c r="I10" s="269"/>
      <c r="J10" s="269"/>
      <c r="K10" s="270"/>
    </row>
    <row r="11" spans="1:11" s="1" customFormat="1" ht="15.75" x14ac:dyDescent="0.25">
      <c r="A11" s="248"/>
      <c r="B11" s="299" t="s">
        <v>2</v>
      </c>
      <c r="C11" s="300"/>
      <c r="D11" s="300"/>
      <c r="E11" s="300"/>
      <c r="F11" s="300"/>
      <c r="G11" s="301"/>
      <c r="H11" s="278"/>
      <c r="I11" s="278"/>
      <c r="J11" s="278"/>
      <c r="K11" s="279"/>
    </row>
    <row r="12" spans="1:11" s="1" customFormat="1" ht="15.75" customHeight="1" x14ac:dyDescent="0.2">
      <c r="A12" s="248"/>
      <c r="B12" s="22" t="s">
        <v>3</v>
      </c>
      <c r="C12" s="4" t="s">
        <v>4</v>
      </c>
      <c r="D12" s="5"/>
      <c r="E12" s="32" t="s">
        <v>5</v>
      </c>
      <c r="F12" s="32" t="s">
        <v>6</v>
      </c>
      <c r="G12" s="34" t="s">
        <v>5</v>
      </c>
      <c r="H12" s="280"/>
      <c r="I12" s="280"/>
      <c r="J12" s="280"/>
      <c r="K12" s="281"/>
    </row>
    <row r="13" spans="1:11" s="1" customFormat="1" ht="28.5" customHeight="1" x14ac:dyDescent="0.2">
      <c r="A13" s="248"/>
      <c r="B13" s="6" t="s">
        <v>7</v>
      </c>
      <c r="C13" s="6" t="s">
        <v>8</v>
      </c>
      <c r="D13" s="7"/>
      <c r="E13" s="33" t="s">
        <v>9</v>
      </c>
      <c r="F13" s="33" t="s">
        <v>10</v>
      </c>
      <c r="G13" s="35" t="s">
        <v>11</v>
      </c>
      <c r="H13" s="280"/>
      <c r="I13" s="280"/>
      <c r="J13" s="280"/>
      <c r="K13" s="281"/>
    </row>
    <row r="14" spans="1:11" s="1" customFormat="1" ht="19.5" customHeight="1" x14ac:dyDescent="0.25">
      <c r="A14" s="248"/>
      <c r="B14" s="305">
        <v>1800</v>
      </c>
      <c r="C14" s="8">
        <v>300</v>
      </c>
      <c r="D14" s="9"/>
      <c r="E14" s="10">
        <v>653</v>
      </c>
      <c r="F14" s="29">
        <v>1.2809999999999999</v>
      </c>
      <c r="G14" s="36">
        <f>$E14*POWER((($B$7-$F$7)/LN(($B$7-$I$7)/($F$7-$I$7))/49.833),$F14)</f>
        <v>336.79985199482041</v>
      </c>
      <c r="H14" s="280"/>
      <c r="I14" s="280"/>
      <c r="J14" s="280"/>
      <c r="K14" s="281"/>
    </row>
    <row r="15" spans="1:11" s="3" customFormat="1" ht="15.75" x14ac:dyDescent="0.25">
      <c r="A15" s="282"/>
      <c r="B15" s="308"/>
      <c r="C15" s="8">
        <v>450</v>
      </c>
      <c r="D15" s="9"/>
      <c r="E15" s="10">
        <v>976</v>
      </c>
      <c r="F15" s="29">
        <v>1.2761</v>
      </c>
      <c r="G15" s="36">
        <f>$E15*POWER((($B$7-$F$7)/LN(($B$7-$I$7)/($F$7-$I$7))/49.833),$F15)</f>
        <v>504.67107387665891</v>
      </c>
      <c r="H15" s="283"/>
      <c r="I15" s="284"/>
      <c r="J15" s="284"/>
      <c r="K15" s="285"/>
    </row>
    <row r="16" spans="1:11" s="3" customFormat="1" ht="15.75" x14ac:dyDescent="0.25">
      <c r="A16" s="282"/>
      <c r="B16" s="308"/>
      <c r="C16" s="8">
        <v>600</v>
      </c>
      <c r="D16" s="9"/>
      <c r="E16" s="10">
        <v>1298</v>
      </c>
      <c r="F16" s="29">
        <v>1.2710999999999999</v>
      </c>
      <c r="G16" s="37">
        <f>$E16*POWER((($B$7-$F$7)/LN(($B$7-$I$7)/($F$7-$I$7))/49.833),$F16)</f>
        <v>672.90788796400284</v>
      </c>
      <c r="H16" s="283"/>
      <c r="I16" s="284"/>
      <c r="J16" s="284"/>
      <c r="K16" s="285"/>
    </row>
    <row r="17" spans="1:11" s="3" customFormat="1" ht="15.75" x14ac:dyDescent="0.25">
      <c r="A17" s="282"/>
      <c r="B17" s="309"/>
      <c r="C17" s="11">
        <v>750</v>
      </c>
      <c r="D17" s="12"/>
      <c r="E17" s="28"/>
      <c r="F17" s="30"/>
      <c r="G17" s="38"/>
      <c r="H17" s="283"/>
      <c r="I17" s="284"/>
      <c r="J17" s="284"/>
      <c r="K17" s="285"/>
    </row>
    <row r="18" spans="1:11" s="3" customFormat="1" ht="15.75" x14ac:dyDescent="0.25">
      <c r="A18" s="282"/>
      <c r="B18" s="305">
        <v>1950</v>
      </c>
      <c r="C18" s="8">
        <v>300</v>
      </c>
      <c r="D18" s="9"/>
      <c r="E18" s="10">
        <v>720</v>
      </c>
      <c r="F18" s="29">
        <v>1.2418</v>
      </c>
      <c r="G18" s="37">
        <f>$E18*POWER((($B$7-$F$7)/LN(($B$7-$I$7)/($F$7-$I$7))/49.833),$F18)</f>
        <v>378.95730643659277</v>
      </c>
      <c r="H18" s="283"/>
      <c r="I18" s="286"/>
      <c r="J18" s="287"/>
      <c r="K18" s="288"/>
    </row>
    <row r="19" spans="1:11" s="3" customFormat="1" ht="15.75" x14ac:dyDescent="0.25">
      <c r="A19" s="282"/>
      <c r="B19" s="306"/>
      <c r="C19" s="8">
        <v>450</v>
      </c>
      <c r="D19" s="9"/>
      <c r="E19" s="10">
        <v>1056</v>
      </c>
      <c r="F19" s="29">
        <v>1.2810999999999999</v>
      </c>
      <c r="G19" s="37">
        <f>$E19*POWER((($B$7-$F$7)/LN(($B$7-$I$7)/($F$7-$I$7))/49.833),$F19)</f>
        <v>544.62827222939404</v>
      </c>
      <c r="H19" s="283"/>
      <c r="I19" s="283"/>
      <c r="J19" s="283"/>
      <c r="K19" s="289"/>
    </row>
    <row r="20" spans="1:11" s="3" customFormat="1" ht="15.75" x14ac:dyDescent="0.25">
      <c r="A20" s="282"/>
      <c r="B20" s="306"/>
      <c r="C20" s="8">
        <v>600</v>
      </c>
      <c r="D20" s="9"/>
      <c r="E20" s="10">
        <v>1393</v>
      </c>
      <c r="F20" s="29">
        <v>1.3205</v>
      </c>
      <c r="G20" s="37">
        <f>$E20*POWER((($B$7-$F$7)/LN(($B$7-$I$7)/($F$7-$I$7))/49.833),$F20)</f>
        <v>703.95258741286693</v>
      </c>
      <c r="H20" s="283"/>
      <c r="I20" s="283"/>
      <c r="J20" s="283"/>
      <c r="K20" s="289"/>
    </row>
    <row r="21" spans="1:11" s="3" customFormat="1" ht="15.75" x14ac:dyDescent="0.25">
      <c r="A21" s="282"/>
      <c r="B21" s="307"/>
      <c r="C21" s="11">
        <v>750</v>
      </c>
      <c r="D21" s="12"/>
      <c r="E21" s="13">
        <v>1729</v>
      </c>
      <c r="F21" s="30">
        <v>1.3597999999999999</v>
      </c>
      <c r="G21" s="38">
        <f>$E21*POWER((($B$7-$F$7)/LN(($B$7-$I$7)/($F$7-$I$7))/49.833),$F21)</f>
        <v>856.18134722982336</v>
      </c>
      <c r="H21" s="283"/>
      <c r="I21" s="283"/>
      <c r="J21" s="283"/>
      <c r="K21" s="289"/>
    </row>
    <row r="22" spans="1:11" s="3" customFormat="1" ht="15.75" x14ac:dyDescent="0.25">
      <c r="A22" s="282"/>
      <c r="B22" s="305">
        <v>2100</v>
      </c>
      <c r="C22" s="14">
        <v>300</v>
      </c>
      <c r="D22" s="15"/>
      <c r="E22" s="16"/>
      <c r="F22" s="31"/>
      <c r="G22" s="39"/>
      <c r="H22" s="283"/>
      <c r="I22" s="283"/>
      <c r="J22" s="283"/>
      <c r="K22" s="289"/>
    </row>
    <row r="23" spans="1:11" s="3" customFormat="1" ht="15.75" x14ac:dyDescent="0.25">
      <c r="A23" s="282"/>
      <c r="B23" s="306"/>
      <c r="C23" s="8">
        <v>450</v>
      </c>
      <c r="D23" s="9"/>
      <c r="E23" s="10"/>
      <c r="F23" s="29"/>
      <c r="G23" s="37"/>
      <c r="H23" s="283"/>
      <c r="I23" s="283"/>
      <c r="J23" s="283"/>
      <c r="K23" s="289"/>
    </row>
    <row r="24" spans="1:11" s="3" customFormat="1" ht="15.75" x14ac:dyDescent="0.25">
      <c r="A24" s="282"/>
      <c r="B24" s="306"/>
      <c r="C24" s="8">
        <v>600</v>
      </c>
      <c r="D24" s="9"/>
      <c r="E24" s="10">
        <v>1429</v>
      </c>
      <c r="F24" s="29">
        <v>1.2575000000000001</v>
      </c>
      <c r="G24" s="37">
        <f>$E24*POWER((($B$7-$F$7)/LN(($B$7-$I$7)/($F$7-$I$7))/49.833),$F24)</f>
        <v>746.04649919084238</v>
      </c>
      <c r="H24" s="283"/>
      <c r="I24" s="283"/>
      <c r="J24" s="283"/>
      <c r="K24" s="289"/>
    </row>
    <row r="25" spans="1:11" s="3" customFormat="1" ht="15.75" x14ac:dyDescent="0.25">
      <c r="A25" s="282"/>
      <c r="B25" s="307"/>
      <c r="C25" s="11">
        <v>750</v>
      </c>
      <c r="D25" s="12"/>
      <c r="E25" s="13">
        <v>1749</v>
      </c>
      <c r="F25" s="30">
        <v>1.2685</v>
      </c>
      <c r="G25" s="38">
        <f>$E25*POWER((($B$7-$F$7)/LN(($B$7-$I$7)/($F$7-$I$7))/49.833),$F25)</f>
        <v>907.93414387314306</v>
      </c>
      <c r="H25" s="283"/>
      <c r="I25" s="283"/>
      <c r="J25" s="283"/>
      <c r="K25" s="289"/>
    </row>
    <row r="26" spans="1:11" s="1" customFormat="1" x14ac:dyDescent="0.2">
      <c r="A26" s="248"/>
      <c r="B26" s="255"/>
      <c r="C26" s="260"/>
      <c r="D26" s="260"/>
      <c r="E26" s="260"/>
      <c r="F26" s="260"/>
      <c r="G26" s="255"/>
      <c r="H26" s="280"/>
      <c r="I26" s="280"/>
      <c r="J26" s="280"/>
      <c r="K26" s="281"/>
    </row>
    <row r="27" spans="1:11" s="1" customFormat="1" ht="15.75" x14ac:dyDescent="0.25">
      <c r="A27" s="248"/>
      <c r="B27" s="302" t="s">
        <v>12</v>
      </c>
      <c r="C27" s="303"/>
      <c r="D27" s="303"/>
      <c r="E27" s="303"/>
      <c r="F27" s="303"/>
      <c r="G27" s="304"/>
      <c r="H27" s="280"/>
      <c r="I27" s="280"/>
      <c r="J27" s="280"/>
      <c r="K27" s="281"/>
    </row>
    <row r="28" spans="1:11" s="1" customFormat="1" x14ac:dyDescent="0.2">
      <c r="A28" s="248"/>
      <c r="B28" s="23" t="s">
        <v>3</v>
      </c>
      <c r="C28" s="24" t="s">
        <v>4</v>
      </c>
      <c r="D28" s="25"/>
      <c r="E28" s="24" t="s">
        <v>5</v>
      </c>
      <c r="F28" s="24" t="s">
        <v>6</v>
      </c>
      <c r="G28" s="40" t="s">
        <v>5</v>
      </c>
      <c r="H28" s="280"/>
      <c r="I28" s="280"/>
      <c r="J28" s="280"/>
      <c r="K28" s="281"/>
    </row>
    <row r="29" spans="1:11" s="1" customFormat="1" ht="15.75" customHeight="1" x14ac:dyDescent="0.2">
      <c r="A29" s="248"/>
      <c r="B29" s="26" t="s">
        <v>7</v>
      </c>
      <c r="C29" s="43"/>
      <c r="D29" s="5"/>
      <c r="E29" s="27" t="s">
        <v>9</v>
      </c>
      <c r="F29" s="27" t="s">
        <v>10</v>
      </c>
      <c r="G29" s="44" t="s">
        <v>11</v>
      </c>
      <c r="H29" s="255"/>
      <c r="I29" s="255"/>
      <c r="J29" s="255"/>
      <c r="K29" s="256"/>
    </row>
    <row r="30" spans="1:11" s="1" customFormat="1" ht="15.75" customHeight="1" x14ac:dyDescent="0.2">
      <c r="A30" s="248"/>
      <c r="B30" s="45" t="s">
        <v>13</v>
      </c>
      <c r="C30" s="6" t="s">
        <v>13</v>
      </c>
      <c r="D30" s="7"/>
      <c r="E30" s="45" t="s">
        <v>11</v>
      </c>
      <c r="F30" s="45" t="s">
        <v>14</v>
      </c>
      <c r="G30" s="41"/>
      <c r="H30" s="255"/>
      <c r="I30" s="255"/>
      <c r="J30" s="255"/>
      <c r="K30" s="256"/>
    </row>
    <row r="31" spans="1:11" s="1" customFormat="1" ht="15.75" customHeight="1" x14ac:dyDescent="0.25">
      <c r="A31" s="248"/>
      <c r="B31" s="305">
        <v>1800</v>
      </c>
      <c r="C31" s="8">
        <v>300</v>
      </c>
      <c r="D31" s="9"/>
      <c r="E31" s="10">
        <v>886</v>
      </c>
      <c r="F31" s="29">
        <v>1.3191999999999999</v>
      </c>
      <c r="G31" s="36">
        <f>$E31*POWER((($B$7-$F$7)/LN(($B$7-$I$7)/($F$7-$I$7))/49.833),$F31)</f>
        <v>448.04106527651874</v>
      </c>
      <c r="H31" s="255"/>
      <c r="I31" s="255"/>
      <c r="J31" s="255"/>
      <c r="K31" s="256"/>
    </row>
    <row r="32" spans="1:11" s="1" customFormat="1" ht="15.75" x14ac:dyDescent="0.25">
      <c r="A32" s="248"/>
      <c r="B32" s="308"/>
      <c r="C32" s="8">
        <v>450</v>
      </c>
      <c r="D32" s="9"/>
      <c r="E32" s="10">
        <v>1329</v>
      </c>
      <c r="F32" s="29">
        <v>1.3191999999999999</v>
      </c>
      <c r="G32" s="36">
        <f>$E32*POWER((($B$7-$F$7)/LN(($B$7-$I$7)/($F$7-$I$7))/49.833),$F32)</f>
        <v>672.06159791477808</v>
      </c>
      <c r="H32" s="255"/>
      <c r="I32" s="255"/>
      <c r="J32" s="255"/>
      <c r="K32" s="256"/>
    </row>
    <row r="33" spans="1:11" s="1" customFormat="1" ht="15.75" customHeight="1" x14ac:dyDescent="0.25">
      <c r="A33" s="248"/>
      <c r="B33" s="308"/>
      <c r="C33" s="8">
        <v>600</v>
      </c>
      <c r="D33" s="9"/>
      <c r="E33" s="10">
        <v>1772</v>
      </c>
      <c r="F33" s="29">
        <v>1.3191999999999999</v>
      </c>
      <c r="G33" s="37">
        <f>$E33*POWER((($B$7-$F$7)/LN(($B$7-$I$7)/($F$7-$I$7))/49.833),$F33)</f>
        <v>896.08213055303747</v>
      </c>
      <c r="H33" s="255"/>
      <c r="I33" s="255"/>
      <c r="J33" s="255"/>
      <c r="K33" s="256"/>
    </row>
    <row r="34" spans="1:11" s="1" customFormat="1" ht="15.75" customHeight="1" x14ac:dyDescent="0.25">
      <c r="A34" s="248"/>
      <c r="B34" s="309"/>
      <c r="C34" s="11">
        <v>750</v>
      </c>
      <c r="D34" s="12"/>
      <c r="E34" s="13"/>
      <c r="F34" s="30"/>
      <c r="G34" s="38"/>
      <c r="H34" s="255"/>
      <c r="I34" s="255"/>
      <c r="J34" s="255"/>
      <c r="K34" s="256"/>
    </row>
    <row r="35" spans="1:11" s="1" customFormat="1" ht="15.75" x14ac:dyDescent="0.25">
      <c r="A35" s="248"/>
      <c r="B35" s="305">
        <v>1950</v>
      </c>
      <c r="C35" s="8">
        <v>300</v>
      </c>
      <c r="D35" s="9"/>
      <c r="E35" s="10">
        <v>936</v>
      </c>
      <c r="F35" s="29">
        <v>1.3230999999999999</v>
      </c>
      <c r="G35" s="37">
        <f>$E35*POWER((($B$7-$F$7)/LN(($B$7-$I$7)/($F$7-$I$7))/49.833),$F35)</f>
        <v>472.37241636083019</v>
      </c>
      <c r="H35" s="255"/>
      <c r="I35" s="255"/>
      <c r="J35" s="255"/>
      <c r="K35" s="256"/>
    </row>
    <row r="36" spans="1:11" s="1" customFormat="1" ht="15.75" x14ac:dyDescent="0.25">
      <c r="A36" s="248"/>
      <c r="B36" s="306"/>
      <c r="C36" s="8">
        <v>450</v>
      </c>
      <c r="D36" s="9"/>
      <c r="E36" s="10">
        <v>1405</v>
      </c>
      <c r="F36" s="29">
        <v>1.3230999999999999</v>
      </c>
      <c r="G36" s="37">
        <f>$E36*POWER((($B$7-$F$7)/LN(($B$7-$I$7)/($F$7-$I$7))/49.833),$F36)</f>
        <v>709.06329592624616</v>
      </c>
      <c r="H36" s="255"/>
      <c r="I36" s="255"/>
      <c r="J36" s="255"/>
      <c r="K36" s="256"/>
    </row>
    <row r="37" spans="1:11" s="1" customFormat="1" ht="15.75" x14ac:dyDescent="0.25">
      <c r="A37" s="248"/>
      <c r="B37" s="306"/>
      <c r="C37" s="8">
        <v>600</v>
      </c>
      <c r="D37" s="9"/>
      <c r="E37" s="10">
        <v>1873</v>
      </c>
      <c r="F37" s="29">
        <v>1.3230999999999999</v>
      </c>
      <c r="G37" s="37">
        <f>$E37*POWER((($B$7-$F$7)/LN(($B$7-$I$7)/($F$7-$I$7))/49.833),$F37)</f>
        <v>945.24950410666122</v>
      </c>
      <c r="H37" s="255"/>
      <c r="I37" s="255"/>
      <c r="J37" s="255"/>
      <c r="K37" s="256"/>
    </row>
    <row r="38" spans="1:11" s="1" customFormat="1" ht="15.75" x14ac:dyDescent="0.25">
      <c r="A38" s="248"/>
      <c r="B38" s="307"/>
      <c r="C38" s="11">
        <v>750</v>
      </c>
      <c r="D38" s="12"/>
      <c r="E38" s="13">
        <v>2341</v>
      </c>
      <c r="F38" s="29">
        <v>1.3230999999999999</v>
      </c>
      <c r="G38" s="38">
        <f>$E38*POWER((($B$7-$F$7)/LN(($B$7-$I$7)/($F$7-$I$7))/49.833),$F38)</f>
        <v>1181.4357122870763</v>
      </c>
      <c r="H38" s="255"/>
      <c r="I38" s="255"/>
      <c r="J38" s="255"/>
      <c r="K38" s="256"/>
    </row>
    <row r="39" spans="1:11" s="1" customFormat="1" ht="15.75" x14ac:dyDescent="0.25">
      <c r="A39" s="248"/>
      <c r="B39" s="305">
        <v>2100</v>
      </c>
      <c r="C39" s="14">
        <v>300</v>
      </c>
      <c r="D39" s="15"/>
      <c r="E39" s="16"/>
      <c r="F39" s="31"/>
      <c r="G39" s="39"/>
      <c r="H39" s="255"/>
      <c r="I39" s="255"/>
      <c r="J39" s="255"/>
      <c r="K39" s="256"/>
    </row>
    <row r="40" spans="1:11" s="1" customFormat="1" ht="15.75" x14ac:dyDescent="0.25">
      <c r="A40" s="248"/>
      <c r="B40" s="306"/>
      <c r="C40" s="8">
        <v>450</v>
      </c>
      <c r="D40" s="9"/>
      <c r="E40" s="10"/>
      <c r="F40" s="29"/>
      <c r="G40" s="37"/>
      <c r="H40" s="255"/>
      <c r="I40" s="255"/>
      <c r="J40" s="255"/>
      <c r="K40" s="256"/>
    </row>
    <row r="41" spans="1:11" s="1" customFormat="1" ht="15.75" x14ac:dyDescent="0.25">
      <c r="A41" s="248"/>
      <c r="B41" s="306"/>
      <c r="C41" s="8">
        <v>600</v>
      </c>
      <c r="D41" s="9"/>
      <c r="E41" s="10">
        <v>1957</v>
      </c>
      <c r="F41" s="29">
        <v>1.3327</v>
      </c>
      <c r="G41" s="37">
        <f>$E41*POWER((($B$7-$F$7)/LN(($B$7-$I$7)/($F$7-$I$7))/49.833),$F41)</f>
        <v>982.75357038865411</v>
      </c>
      <c r="H41" s="255"/>
      <c r="I41" s="255"/>
      <c r="J41" s="255"/>
      <c r="K41" s="256"/>
    </row>
    <row r="42" spans="1:11" s="1" customFormat="1" ht="15.75" x14ac:dyDescent="0.25">
      <c r="A42" s="261"/>
      <c r="B42" s="307"/>
      <c r="C42" s="11">
        <v>750</v>
      </c>
      <c r="D42" s="12"/>
      <c r="E42" s="13">
        <v>2446</v>
      </c>
      <c r="F42" s="30">
        <v>1.3327</v>
      </c>
      <c r="G42" s="38">
        <f>$E42*POWER((($B$7-$F$7)/LN(($B$7-$I$7)/($F$7-$I$7))/49.833),$F42)</f>
        <v>1228.3164196068717</v>
      </c>
      <c r="H42" s="290"/>
      <c r="I42" s="290"/>
      <c r="J42" s="290"/>
      <c r="K42" s="291"/>
    </row>
    <row r="43" spans="1:11" s="1" customFormat="1" x14ac:dyDescent="0.2">
      <c r="A43" s="17"/>
      <c r="B43" s="17"/>
      <c r="C43" s="18"/>
      <c r="D43" s="18"/>
      <c r="E43" s="18"/>
      <c r="F43" s="18"/>
      <c r="G43" s="17"/>
      <c r="H43" s="42"/>
      <c r="I43" s="42"/>
      <c r="J43" s="42"/>
      <c r="K43" s="42"/>
    </row>
    <row r="44" spans="1:11" s="1" customFormat="1" x14ac:dyDescent="0.2">
      <c r="A44" s="17"/>
      <c r="B44" s="17"/>
      <c r="C44" s="18"/>
      <c r="D44" s="18"/>
      <c r="E44" s="18"/>
      <c r="F44" s="18"/>
      <c r="G44" s="17"/>
      <c r="H44" s="42"/>
      <c r="I44" s="42"/>
      <c r="J44" s="42"/>
      <c r="K44" s="42"/>
    </row>
    <row r="45" spans="1:11" s="1" customFormat="1" x14ac:dyDescent="0.2">
      <c r="A45" s="17"/>
      <c r="B45" s="17"/>
      <c r="C45" s="18"/>
      <c r="D45" s="18"/>
      <c r="E45" s="18"/>
      <c r="F45" s="18"/>
      <c r="G45" s="17"/>
      <c r="H45" s="42"/>
      <c r="I45" s="42"/>
      <c r="J45" s="42"/>
      <c r="K45" s="42"/>
    </row>
    <row r="46" spans="1:11" s="1" customFormat="1" x14ac:dyDescent="0.2">
      <c r="A46" s="17"/>
      <c r="B46" s="17"/>
      <c r="C46" s="18"/>
      <c r="D46" s="18"/>
      <c r="E46" s="18"/>
      <c r="F46" s="18"/>
      <c r="G46" s="17"/>
      <c r="H46" s="42"/>
      <c r="I46" s="42"/>
      <c r="J46" s="42"/>
      <c r="K46" s="42"/>
    </row>
    <row r="47" spans="1:11" s="1" customFormat="1" x14ac:dyDescent="0.2">
      <c r="A47" s="17"/>
      <c r="B47" s="17"/>
      <c r="C47" s="18"/>
      <c r="D47" s="18"/>
      <c r="E47" s="18"/>
      <c r="F47" s="18"/>
      <c r="G47" s="17"/>
      <c r="H47" s="42"/>
      <c r="I47" s="42"/>
      <c r="J47" s="42"/>
      <c r="K47" s="42"/>
    </row>
    <row r="48" spans="1:11" s="1" customFormat="1" x14ac:dyDescent="0.2">
      <c r="A48" s="17"/>
      <c r="B48" s="17"/>
      <c r="C48" s="18"/>
      <c r="D48" s="18"/>
      <c r="E48" s="18"/>
      <c r="F48" s="18"/>
      <c r="G48" s="17"/>
      <c r="H48" s="42"/>
      <c r="I48" s="42"/>
      <c r="J48" s="42"/>
      <c r="K48" s="42"/>
    </row>
    <row r="49" spans="1:11" s="1" customFormat="1" x14ac:dyDescent="0.2">
      <c r="A49" s="17"/>
      <c r="B49" s="17"/>
      <c r="C49" s="18"/>
      <c r="D49" s="18"/>
      <c r="E49" s="18"/>
      <c r="F49" s="18"/>
      <c r="G49" s="17"/>
      <c r="H49" s="42"/>
      <c r="I49" s="42"/>
      <c r="J49" s="42"/>
      <c r="K49" s="42"/>
    </row>
    <row r="50" spans="1:11" s="1" customFormat="1" x14ac:dyDescent="0.2">
      <c r="C50" s="19"/>
      <c r="D50" s="19"/>
      <c r="E50" s="19"/>
      <c r="F50" s="19"/>
      <c r="H50" s="2"/>
      <c r="I50" s="2"/>
      <c r="J50" s="2"/>
      <c r="K50" s="2"/>
    </row>
    <row r="51" spans="1:11" s="1" customFormat="1" ht="15.75" customHeight="1" x14ac:dyDescent="0.2">
      <c r="C51" s="19"/>
      <c r="D51" s="19"/>
      <c r="E51" s="19"/>
      <c r="F51" s="19"/>
      <c r="H51" s="2"/>
      <c r="I51" s="2"/>
      <c r="J51" s="2"/>
      <c r="K51" s="2"/>
    </row>
    <row r="52" spans="1:11" s="1" customFormat="1" ht="15.75" customHeight="1" x14ac:dyDescent="0.2">
      <c r="C52" s="19"/>
      <c r="D52" s="19"/>
      <c r="E52" s="19"/>
      <c r="F52" s="19"/>
      <c r="H52" s="2"/>
      <c r="I52" s="2"/>
      <c r="J52" s="2"/>
      <c r="K52" s="2"/>
    </row>
    <row r="53" spans="1:11" s="1" customFormat="1" ht="15.75" customHeight="1" x14ac:dyDescent="0.2">
      <c r="C53" s="19"/>
      <c r="D53" s="19"/>
      <c r="E53" s="19"/>
      <c r="F53" s="19"/>
      <c r="H53" s="2"/>
      <c r="I53" s="2"/>
      <c r="J53" s="2"/>
      <c r="K53" s="2"/>
    </row>
    <row r="54" spans="1:11" s="1" customFormat="1" ht="15.75" customHeight="1" x14ac:dyDescent="0.2">
      <c r="C54" s="19"/>
      <c r="D54" s="19"/>
      <c r="E54" s="19"/>
      <c r="F54" s="19"/>
      <c r="H54" s="2"/>
      <c r="I54" s="2"/>
      <c r="J54" s="2"/>
      <c r="K54" s="2"/>
    </row>
    <row r="55" spans="1:11" s="1" customFormat="1" ht="15.75" customHeight="1" x14ac:dyDescent="0.2">
      <c r="C55" s="19"/>
      <c r="D55" s="19"/>
      <c r="E55" s="19"/>
      <c r="F55" s="19"/>
      <c r="H55" s="2"/>
      <c r="I55" s="2"/>
      <c r="J55" s="2"/>
      <c r="K55" s="2"/>
    </row>
    <row r="56" spans="1:11" s="1" customFormat="1" ht="15.75" customHeight="1" x14ac:dyDescent="0.2">
      <c r="C56" s="19"/>
      <c r="D56" s="19"/>
      <c r="E56" s="19"/>
      <c r="F56" s="19"/>
      <c r="H56" s="2"/>
      <c r="I56" s="2"/>
      <c r="J56" s="2"/>
      <c r="K56" s="2"/>
    </row>
    <row r="57" spans="1:11" s="1" customFormat="1" ht="15.75" customHeight="1" x14ac:dyDescent="0.2">
      <c r="C57" s="19"/>
      <c r="D57" s="19"/>
      <c r="E57" s="19"/>
      <c r="F57" s="19"/>
      <c r="H57" s="2"/>
      <c r="I57" s="2"/>
      <c r="J57" s="2"/>
      <c r="K57" s="2"/>
    </row>
    <row r="58" spans="1:11" s="1" customFormat="1" ht="15.75" customHeight="1" x14ac:dyDescent="0.2">
      <c r="C58" s="19"/>
      <c r="D58" s="19"/>
      <c r="E58" s="19"/>
      <c r="F58" s="19"/>
      <c r="H58" s="2"/>
      <c r="I58" s="2"/>
      <c r="J58" s="2"/>
      <c r="K58" s="2"/>
    </row>
    <row r="59" spans="1:11" s="1" customFormat="1" ht="15.75" customHeight="1" x14ac:dyDescent="0.2">
      <c r="C59" s="19"/>
      <c r="D59" s="19"/>
      <c r="E59" s="19"/>
      <c r="F59" s="19"/>
      <c r="H59" s="2"/>
      <c r="I59" s="2"/>
      <c r="J59" s="2"/>
      <c r="K59" s="2"/>
    </row>
    <row r="60" spans="1:11" s="1" customFormat="1" ht="15.75" customHeight="1" x14ac:dyDescent="0.2">
      <c r="C60" s="19"/>
      <c r="D60" s="19"/>
      <c r="E60" s="19"/>
      <c r="F60" s="19"/>
      <c r="H60" s="2"/>
      <c r="I60" s="2"/>
      <c r="J60" s="2"/>
      <c r="K60" s="2"/>
    </row>
    <row r="61" spans="1:11" s="1" customFormat="1" ht="15.75" customHeight="1" x14ac:dyDescent="0.2">
      <c r="C61" s="19"/>
      <c r="D61" s="19"/>
      <c r="E61" s="19"/>
      <c r="F61" s="19"/>
      <c r="H61" s="2"/>
      <c r="I61" s="2"/>
      <c r="J61" s="2"/>
      <c r="K61" s="2"/>
    </row>
    <row r="62" spans="1:11" s="1" customFormat="1" ht="15.75" customHeight="1" x14ac:dyDescent="0.2">
      <c r="C62" s="19"/>
      <c r="D62" s="19"/>
      <c r="E62" s="19"/>
      <c r="F62" s="19"/>
      <c r="H62" s="2"/>
      <c r="I62" s="2"/>
      <c r="J62" s="2"/>
      <c r="K62" s="2"/>
    </row>
    <row r="63" spans="1:11" s="1" customFormat="1" ht="15.75" customHeight="1" x14ac:dyDescent="0.2">
      <c r="C63" s="19"/>
      <c r="D63" s="19"/>
      <c r="E63" s="19"/>
      <c r="F63" s="19"/>
      <c r="H63" s="2"/>
      <c r="I63" s="2"/>
      <c r="J63" s="2"/>
      <c r="K63" s="2"/>
    </row>
    <row r="64" spans="1:11" s="1" customFormat="1" ht="15.75" customHeight="1" x14ac:dyDescent="0.2">
      <c r="C64" s="19"/>
      <c r="D64" s="19"/>
      <c r="E64" s="19"/>
      <c r="F64" s="19"/>
      <c r="H64" s="2"/>
      <c r="I64" s="2"/>
      <c r="J64" s="2"/>
      <c r="K64" s="2"/>
    </row>
    <row r="65" spans="3:11" s="1" customFormat="1" ht="15.75" customHeight="1" x14ac:dyDescent="0.2">
      <c r="C65" s="19"/>
      <c r="D65" s="19"/>
      <c r="E65" s="19"/>
      <c r="F65" s="19"/>
      <c r="H65" s="2"/>
      <c r="I65" s="2"/>
      <c r="J65" s="2"/>
      <c r="K65" s="2"/>
    </row>
    <row r="66" spans="3:11" s="1" customFormat="1" ht="15.75" customHeight="1" x14ac:dyDescent="0.2">
      <c r="C66" s="19"/>
      <c r="D66" s="19"/>
      <c r="E66" s="19"/>
      <c r="F66" s="19"/>
      <c r="H66" s="2"/>
      <c r="I66" s="2"/>
      <c r="J66" s="2"/>
      <c r="K66" s="2"/>
    </row>
    <row r="67" spans="3:11" s="1" customFormat="1" ht="15.75" customHeight="1" x14ac:dyDescent="0.2">
      <c r="C67" s="19"/>
      <c r="D67" s="19"/>
      <c r="E67" s="19"/>
      <c r="F67" s="19"/>
      <c r="H67" s="2"/>
      <c r="I67" s="2"/>
      <c r="J67" s="2"/>
      <c r="K67" s="2"/>
    </row>
    <row r="68" spans="3:11" s="1" customFormat="1" ht="15.75" customHeight="1" x14ac:dyDescent="0.2">
      <c r="C68" s="19"/>
      <c r="D68" s="19"/>
      <c r="E68" s="19"/>
      <c r="F68" s="19"/>
      <c r="H68" s="2"/>
      <c r="I68" s="2"/>
      <c r="J68" s="2"/>
      <c r="K68" s="2"/>
    </row>
    <row r="69" spans="3:11" s="1" customFormat="1" ht="15.75" customHeight="1" x14ac:dyDescent="0.2">
      <c r="C69" s="19"/>
      <c r="D69" s="19"/>
      <c r="E69" s="19"/>
      <c r="F69" s="19"/>
      <c r="H69" s="2"/>
      <c r="I69" s="2"/>
      <c r="J69" s="2"/>
      <c r="K69" s="2"/>
    </row>
    <row r="70" spans="3:11" s="1" customFormat="1" ht="15.75" customHeight="1" x14ac:dyDescent="0.2">
      <c r="C70" s="19"/>
      <c r="D70" s="19"/>
      <c r="E70" s="19"/>
      <c r="F70" s="19"/>
      <c r="H70" s="2"/>
      <c r="I70" s="2"/>
      <c r="J70" s="2"/>
      <c r="K70" s="2"/>
    </row>
    <row r="71" spans="3:11" s="1" customFormat="1" ht="15.75" customHeight="1" x14ac:dyDescent="0.2">
      <c r="C71" s="19"/>
      <c r="D71" s="19"/>
      <c r="E71" s="19"/>
      <c r="F71" s="19"/>
      <c r="H71" s="2"/>
      <c r="I71" s="2"/>
      <c r="J71" s="2"/>
      <c r="K71" s="2"/>
    </row>
    <row r="72" spans="3:11" s="1" customFormat="1" ht="15.75" customHeight="1" x14ac:dyDescent="0.2">
      <c r="C72" s="19"/>
      <c r="D72" s="19"/>
      <c r="E72" s="19"/>
      <c r="F72" s="19"/>
      <c r="H72" s="2"/>
      <c r="I72" s="2"/>
      <c r="J72" s="2"/>
      <c r="K72" s="2"/>
    </row>
    <row r="73" spans="3:11" s="1" customFormat="1" ht="15.75" customHeight="1" x14ac:dyDescent="0.2">
      <c r="C73" s="19"/>
      <c r="D73" s="19"/>
      <c r="E73" s="19"/>
      <c r="F73" s="19"/>
      <c r="H73" s="2"/>
      <c r="I73" s="2"/>
      <c r="J73" s="2"/>
      <c r="K73" s="2"/>
    </row>
    <row r="74" spans="3:11" s="1" customFormat="1" ht="15.75" customHeight="1" x14ac:dyDescent="0.2">
      <c r="C74" s="19"/>
      <c r="D74" s="19"/>
      <c r="E74" s="19"/>
      <c r="F74" s="19"/>
      <c r="H74" s="2"/>
      <c r="I74" s="2"/>
      <c r="J74" s="2"/>
      <c r="K74" s="2"/>
    </row>
    <row r="75" spans="3:11" s="1" customFormat="1" ht="15.75" customHeight="1" x14ac:dyDescent="0.2">
      <c r="C75" s="19"/>
      <c r="D75" s="19"/>
      <c r="E75" s="19"/>
      <c r="F75" s="19"/>
      <c r="H75" s="2"/>
      <c r="I75" s="2"/>
      <c r="J75" s="2"/>
      <c r="K75" s="2"/>
    </row>
    <row r="76" spans="3:11" s="1" customFormat="1" ht="15.75" customHeight="1" x14ac:dyDescent="0.2">
      <c r="C76" s="19"/>
      <c r="D76" s="19"/>
      <c r="E76" s="19"/>
      <c r="F76" s="19"/>
      <c r="H76" s="2"/>
      <c r="I76" s="2"/>
      <c r="J76" s="2"/>
      <c r="K76" s="2"/>
    </row>
    <row r="77" spans="3:11" s="1" customFormat="1" ht="15.75" customHeight="1" x14ac:dyDescent="0.2">
      <c r="C77" s="19"/>
      <c r="D77" s="19"/>
      <c r="E77" s="19"/>
      <c r="F77" s="19"/>
      <c r="H77" s="2"/>
      <c r="I77" s="2"/>
      <c r="J77" s="2"/>
      <c r="K77" s="2"/>
    </row>
    <row r="78" spans="3:11" s="1" customFormat="1" ht="15.75" customHeight="1" x14ac:dyDescent="0.2">
      <c r="C78" s="19"/>
      <c r="D78" s="19"/>
      <c r="E78" s="19"/>
      <c r="F78" s="19"/>
      <c r="H78" s="2"/>
      <c r="I78" s="2"/>
      <c r="J78" s="2"/>
      <c r="K78" s="2"/>
    </row>
    <row r="79" spans="3:11" s="1" customFormat="1" ht="15.75" customHeight="1" x14ac:dyDescent="0.2">
      <c r="C79" s="19"/>
      <c r="D79" s="19"/>
      <c r="E79" s="19"/>
      <c r="F79" s="19"/>
      <c r="H79" s="2"/>
      <c r="I79" s="2"/>
      <c r="J79" s="2"/>
      <c r="K79" s="2"/>
    </row>
    <row r="80" spans="3:11" s="1" customFormat="1" ht="15.75" customHeight="1" x14ac:dyDescent="0.2">
      <c r="C80" s="19"/>
      <c r="D80" s="19"/>
      <c r="E80" s="19"/>
      <c r="F80" s="19"/>
      <c r="H80" s="2"/>
      <c r="I80" s="2"/>
      <c r="J80" s="2"/>
      <c r="K80" s="2"/>
    </row>
    <row r="81" spans="3:11" s="1" customFormat="1" ht="15.75" customHeight="1" x14ac:dyDescent="0.2">
      <c r="C81" s="19"/>
      <c r="D81" s="19"/>
      <c r="E81" s="19"/>
      <c r="F81" s="19"/>
      <c r="H81" s="2"/>
      <c r="I81" s="2"/>
      <c r="J81" s="2"/>
      <c r="K81" s="2"/>
    </row>
    <row r="82" spans="3:11" s="1" customFormat="1" ht="15.75" customHeight="1" x14ac:dyDescent="0.2">
      <c r="C82" s="19"/>
      <c r="D82" s="19"/>
      <c r="E82" s="19"/>
      <c r="F82" s="19"/>
      <c r="H82" s="2"/>
      <c r="I82" s="2"/>
      <c r="J82" s="2"/>
      <c r="K82" s="2"/>
    </row>
    <row r="83" spans="3:11" s="1" customFormat="1" ht="15.75" customHeight="1" x14ac:dyDescent="0.2">
      <c r="C83" s="19"/>
      <c r="D83" s="19"/>
      <c r="E83" s="19"/>
      <c r="F83" s="19"/>
      <c r="H83" s="2"/>
      <c r="I83" s="2"/>
      <c r="J83" s="2"/>
      <c r="K83" s="2"/>
    </row>
    <row r="84" spans="3:11" s="1" customFormat="1" ht="15.75" customHeight="1" x14ac:dyDescent="0.2">
      <c r="C84" s="19"/>
      <c r="D84" s="19"/>
      <c r="E84" s="19"/>
      <c r="F84" s="19"/>
      <c r="H84" s="2"/>
      <c r="I84" s="2"/>
      <c r="J84" s="2"/>
      <c r="K84" s="2"/>
    </row>
    <row r="85" spans="3:11" s="1" customFormat="1" ht="15.75" customHeight="1" x14ac:dyDescent="0.2">
      <c r="C85" s="19"/>
      <c r="D85" s="19"/>
      <c r="E85" s="19"/>
      <c r="F85" s="19"/>
      <c r="H85" s="2"/>
      <c r="I85" s="2"/>
      <c r="J85" s="2"/>
      <c r="K85" s="2"/>
    </row>
    <row r="86" spans="3:11" s="1" customFormat="1" ht="15.75" customHeight="1" x14ac:dyDescent="0.2">
      <c r="C86" s="19"/>
      <c r="D86" s="19"/>
      <c r="E86" s="19"/>
      <c r="F86" s="19"/>
      <c r="H86" s="2"/>
      <c r="I86" s="2"/>
      <c r="J86" s="2"/>
      <c r="K86" s="2"/>
    </row>
    <row r="87" spans="3:11" s="1" customFormat="1" ht="15.75" customHeight="1" x14ac:dyDescent="0.2">
      <c r="C87" s="19"/>
      <c r="D87" s="19"/>
      <c r="E87" s="19"/>
      <c r="F87" s="19"/>
      <c r="H87" s="2"/>
      <c r="I87" s="2"/>
      <c r="J87" s="2"/>
      <c r="K87" s="2"/>
    </row>
    <row r="88" spans="3:11" s="1" customFormat="1" ht="15.75" customHeight="1" x14ac:dyDescent="0.2">
      <c r="C88" s="19"/>
      <c r="D88" s="19"/>
      <c r="E88" s="19"/>
      <c r="F88" s="19"/>
      <c r="H88" s="2"/>
      <c r="I88" s="2"/>
      <c r="J88" s="2"/>
      <c r="K88" s="2"/>
    </row>
    <row r="89" spans="3:11" s="1" customFormat="1" ht="15.75" customHeight="1" x14ac:dyDescent="0.2">
      <c r="C89" s="19"/>
      <c r="D89" s="19"/>
      <c r="E89" s="19"/>
      <c r="F89" s="19"/>
      <c r="H89" s="2"/>
      <c r="I89" s="2"/>
      <c r="J89" s="2"/>
      <c r="K89" s="2"/>
    </row>
    <row r="90" spans="3:11" s="1" customFormat="1" ht="15.75" customHeight="1" x14ac:dyDescent="0.2">
      <c r="C90" s="19"/>
      <c r="D90" s="19"/>
      <c r="E90" s="19"/>
      <c r="F90" s="19"/>
      <c r="H90" s="2"/>
      <c r="I90" s="2"/>
      <c r="J90" s="2"/>
      <c r="K90" s="2"/>
    </row>
    <row r="91" spans="3:11" s="1" customFormat="1" ht="15.75" customHeight="1" x14ac:dyDescent="0.2">
      <c r="C91" s="19"/>
      <c r="D91" s="19"/>
      <c r="E91" s="19"/>
      <c r="F91" s="19"/>
      <c r="H91" s="2"/>
      <c r="I91" s="2"/>
      <c r="J91" s="2"/>
      <c r="K91" s="2"/>
    </row>
    <row r="92" spans="3:11" s="1" customFormat="1" ht="15.75" customHeight="1" x14ac:dyDescent="0.2">
      <c r="C92" s="19"/>
      <c r="D92" s="19"/>
      <c r="E92" s="19"/>
      <c r="F92" s="19"/>
      <c r="H92" s="2"/>
      <c r="I92" s="2"/>
      <c r="J92" s="2"/>
      <c r="K92" s="2"/>
    </row>
    <row r="93" spans="3:11" s="1" customFormat="1" ht="15.75" customHeight="1" x14ac:dyDescent="0.2">
      <c r="C93" s="19"/>
      <c r="D93" s="19"/>
      <c r="E93" s="19"/>
      <c r="F93" s="19"/>
      <c r="H93" s="2"/>
      <c r="I93" s="2"/>
      <c r="J93" s="2"/>
      <c r="K93" s="2"/>
    </row>
    <row r="94" spans="3:11" s="1" customFormat="1" ht="15.75" customHeight="1" x14ac:dyDescent="0.2">
      <c r="C94" s="19"/>
      <c r="D94" s="19"/>
      <c r="E94" s="19"/>
      <c r="F94" s="19"/>
      <c r="H94" s="2"/>
      <c r="I94" s="2"/>
      <c r="J94" s="2"/>
      <c r="K94" s="2"/>
    </row>
    <row r="95" spans="3:11" s="1" customFormat="1" ht="15.75" customHeight="1" x14ac:dyDescent="0.2">
      <c r="C95" s="19"/>
      <c r="D95" s="19"/>
      <c r="E95" s="19"/>
      <c r="F95" s="19"/>
      <c r="H95" s="2"/>
      <c r="I95" s="2"/>
      <c r="J95" s="2"/>
      <c r="K95" s="2"/>
    </row>
    <row r="96" spans="3:11" s="1" customFormat="1" ht="15.75" customHeight="1" x14ac:dyDescent="0.2">
      <c r="C96" s="19"/>
      <c r="D96" s="19"/>
      <c r="E96" s="19"/>
      <c r="F96" s="19"/>
      <c r="H96" s="2"/>
      <c r="I96" s="2"/>
      <c r="J96" s="2"/>
      <c r="K96" s="2"/>
    </row>
    <row r="97" spans="3:11" s="1" customFormat="1" ht="15.75" customHeight="1" x14ac:dyDescent="0.2">
      <c r="C97" s="19"/>
      <c r="D97" s="19"/>
      <c r="E97" s="19"/>
      <c r="F97" s="19"/>
      <c r="H97" s="2"/>
      <c r="I97" s="2"/>
      <c r="J97" s="2"/>
      <c r="K97" s="2"/>
    </row>
    <row r="98" spans="3:11" s="1" customFormat="1" ht="15.75" customHeight="1" x14ac:dyDescent="0.2">
      <c r="C98" s="19"/>
      <c r="D98" s="19"/>
      <c r="E98" s="19"/>
      <c r="F98" s="19"/>
      <c r="H98" s="2"/>
      <c r="I98" s="2"/>
      <c r="J98" s="2"/>
      <c r="K98" s="2"/>
    </row>
    <row r="99" spans="3:11" s="1" customFormat="1" ht="15.75" customHeight="1" x14ac:dyDescent="0.2">
      <c r="C99" s="19"/>
      <c r="D99" s="19"/>
      <c r="E99" s="19"/>
      <c r="F99" s="19"/>
      <c r="H99" s="2"/>
      <c r="I99" s="2"/>
      <c r="J99" s="2"/>
      <c r="K99" s="2"/>
    </row>
    <row r="100" spans="3:11" s="1" customFormat="1" ht="15.75" customHeight="1" x14ac:dyDescent="0.2">
      <c r="C100" s="19"/>
      <c r="D100" s="19"/>
      <c r="E100" s="19"/>
      <c r="F100" s="19"/>
      <c r="H100" s="2"/>
      <c r="I100" s="2"/>
      <c r="J100" s="2"/>
      <c r="K100" s="2"/>
    </row>
    <row r="101" spans="3:11" s="1" customFormat="1" ht="15.75" customHeight="1" x14ac:dyDescent="0.2">
      <c r="C101" s="19"/>
      <c r="D101" s="19"/>
      <c r="E101" s="19"/>
      <c r="F101" s="19"/>
      <c r="H101" s="2"/>
      <c r="I101" s="2"/>
      <c r="J101" s="2"/>
      <c r="K101" s="2"/>
    </row>
    <row r="102" spans="3:11" s="1" customFormat="1" ht="15.75" customHeight="1" x14ac:dyDescent="0.2">
      <c r="C102" s="19"/>
      <c r="D102" s="19"/>
      <c r="E102" s="19"/>
      <c r="F102" s="19"/>
      <c r="H102" s="2"/>
      <c r="I102" s="2"/>
      <c r="J102" s="2"/>
      <c r="K102" s="2"/>
    </row>
    <row r="103" spans="3:11" s="1" customFormat="1" ht="15.75" customHeight="1" x14ac:dyDescent="0.2">
      <c r="C103" s="19"/>
      <c r="D103" s="19"/>
      <c r="E103" s="19"/>
      <c r="F103" s="19"/>
      <c r="H103" s="2"/>
      <c r="I103" s="2"/>
      <c r="J103" s="2"/>
      <c r="K103" s="2"/>
    </row>
    <row r="104" spans="3:11" s="1" customFormat="1" ht="15.75" customHeight="1" x14ac:dyDescent="0.2">
      <c r="C104" s="19"/>
      <c r="D104" s="19"/>
      <c r="E104" s="19"/>
      <c r="F104" s="19"/>
      <c r="H104" s="2"/>
      <c r="I104" s="2"/>
      <c r="J104" s="2"/>
      <c r="K104" s="2"/>
    </row>
    <row r="105" spans="3:11" s="1" customFormat="1" ht="15.75" customHeight="1" x14ac:dyDescent="0.2">
      <c r="C105" s="19"/>
      <c r="D105" s="19"/>
      <c r="E105" s="19"/>
      <c r="F105" s="19"/>
      <c r="H105" s="2"/>
      <c r="I105" s="2"/>
      <c r="J105" s="2"/>
      <c r="K105" s="2"/>
    </row>
    <row r="106" spans="3:11" s="1" customFormat="1" ht="15.75" customHeight="1" x14ac:dyDescent="0.2">
      <c r="C106" s="19"/>
      <c r="D106" s="19"/>
      <c r="E106" s="19"/>
      <c r="F106" s="19"/>
      <c r="H106" s="2"/>
      <c r="I106" s="2"/>
      <c r="J106" s="2"/>
      <c r="K106" s="2"/>
    </row>
    <row r="107" spans="3:11" s="1" customFormat="1" ht="15.75" customHeight="1" x14ac:dyDescent="0.2">
      <c r="C107" s="19"/>
      <c r="D107" s="19"/>
      <c r="E107" s="19"/>
      <c r="F107" s="19"/>
      <c r="H107" s="2"/>
      <c r="I107" s="2"/>
      <c r="J107" s="2"/>
      <c r="K107" s="2"/>
    </row>
    <row r="108" spans="3:11" s="1" customFormat="1" ht="15.75" customHeight="1" x14ac:dyDescent="0.2">
      <c r="C108" s="19"/>
      <c r="D108" s="19"/>
      <c r="E108" s="19"/>
      <c r="F108" s="19"/>
      <c r="H108" s="2"/>
      <c r="I108" s="2"/>
      <c r="J108" s="2"/>
      <c r="K108" s="2"/>
    </row>
    <row r="109" spans="3:11" s="1" customFormat="1" ht="15.75" customHeight="1" x14ac:dyDescent="0.2">
      <c r="C109" s="19"/>
      <c r="D109" s="19"/>
      <c r="E109" s="19"/>
      <c r="F109" s="19"/>
      <c r="H109" s="2"/>
      <c r="I109" s="2"/>
      <c r="J109" s="2"/>
      <c r="K109" s="2"/>
    </row>
    <row r="110" spans="3:11" s="1" customFormat="1" ht="15.75" customHeight="1" x14ac:dyDescent="0.2">
      <c r="C110" s="19"/>
      <c r="D110" s="19"/>
      <c r="E110" s="19"/>
      <c r="F110" s="19"/>
      <c r="H110" s="2"/>
      <c r="I110" s="2"/>
      <c r="J110" s="2"/>
      <c r="K110" s="2"/>
    </row>
    <row r="111" spans="3:11" s="1" customFormat="1" ht="15.75" customHeight="1" x14ac:dyDescent="0.2">
      <c r="C111" s="19"/>
      <c r="D111" s="19"/>
      <c r="E111" s="19"/>
      <c r="F111" s="19"/>
      <c r="H111" s="2"/>
      <c r="I111" s="2"/>
      <c r="J111" s="2"/>
      <c r="K111" s="2"/>
    </row>
    <row r="112" spans="3:11" s="1" customFormat="1" ht="15.75" customHeight="1" x14ac:dyDescent="0.2">
      <c r="C112" s="19"/>
      <c r="D112" s="19"/>
      <c r="E112" s="19"/>
      <c r="F112" s="19"/>
      <c r="H112" s="2"/>
      <c r="I112" s="2"/>
      <c r="J112" s="2"/>
      <c r="K112" s="2"/>
    </row>
    <row r="113" spans="3:11" s="1" customFormat="1" ht="15.75" customHeight="1" x14ac:dyDescent="0.2">
      <c r="C113" s="19"/>
      <c r="D113" s="19"/>
      <c r="E113" s="19"/>
      <c r="F113" s="19"/>
      <c r="H113" s="2"/>
      <c r="I113" s="2"/>
      <c r="J113" s="2"/>
      <c r="K113" s="2"/>
    </row>
    <row r="114" spans="3:11" s="1" customFormat="1" ht="15.75" customHeight="1" x14ac:dyDescent="0.2">
      <c r="C114" s="19"/>
      <c r="D114" s="19"/>
      <c r="E114" s="19"/>
      <c r="F114" s="19"/>
      <c r="H114" s="2"/>
      <c r="I114" s="2"/>
      <c r="J114" s="2"/>
      <c r="K114" s="2"/>
    </row>
    <row r="115" spans="3:11" s="1" customFormat="1" ht="15.75" customHeight="1" x14ac:dyDescent="0.2">
      <c r="C115" s="19"/>
      <c r="D115" s="19"/>
      <c r="E115" s="19"/>
      <c r="F115" s="19"/>
      <c r="H115" s="2"/>
      <c r="I115" s="2"/>
      <c r="J115" s="2"/>
      <c r="K115" s="2"/>
    </row>
    <row r="116" spans="3:11" s="1" customFormat="1" ht="15.75" customHeight="1" x14ac:dyDescent="0.2">
      <c r="C116" s="19"/>
      <c r="D116" s="19"/>
      <c r="E116" s="19"/>
      <c r="F116" s="19"/>
      <c r="H116" s="2"/>
      <c r="I116" s="2"/>
      <c r="J116" s="2"/>
      <c r="K116" s="2"/>
    </row>
    <row r="117" spans="3:11" s="1" customFormat="1" ht="15.75" customHeight="1" x14ac:dyDescent="0.2">
      <c r="C117" s="19"/>
      <c r="D117" s="19"/>
      <c r="E117" s="19"/>
      <c r="F117" s="19"/>
      <c r="H117" s="2"/>
      <c r="I117" s="2"/>
      <c r="J117" s="2"/>
      <c r="K117" s="2"/>
    </row>
    <row r="118" spans="3:11" s="1" customFormat="1" ht="15.75" customHeight="1" x14ac:dyDescent="0.2">
      <c r="C118" s="19"/>
      <c r="D118" s="19"/>
      <c r="E118" s="19"/>
      <c r="F118" s="19"/>
      <c r="H118" s="2"/>
      <c r="I118" s="2"/>
      <c r="J118" s="2"/>
      <c r="K118" s="2"/>
    </row>
    <row r="119" spans="3:11" s="1" customFormat="1" ht="15.75" customHeight="1" x14ac:dyDescent="0.2">
      <c r="C119" s="19"/>
      <c r="D119" s="19"/>
      <c r="E119" s="19"/>
      <c r="F119" s="19"/>
      <c r="H119" s="2"/>
      <c r="I119" s="2"/>
      <c r="J119" s="2"/>
      <c r="K119" s="2"/>
    </row>
    <row r="120" spans="3:11" s="1" customFormat="1" ht="15.75" customHeight="1" x14ac:dyDescent="0.2">
      <c r="C120" s="19"/>
      <c r="D120" s="19"/>
      <c r="E120" s="19"/>
      <c r="F120" s="19"/>
      <c r="H120" s="2"/>
      <c r="I120" s="2"/>
      <c r="J120" s="2"/>
      <c r="K120" s="2"/>
    </row>
    <row r="121" spans="3:11" s="1" customFormat="1" ht="15.75" customHeight="1" x14ac:dyDescent="0.2">
      <c r="C121" s="19"/>
      <c r="D121" s="19"/>
      <c r="E121" s="19"/>
      <c r="F121" s="19"/>
      <c r="H121" s="2"/>
      <c r="I121" s="2"/>
      <c r="J121" s="2"/>
      <c r="K121" s="2"/>
    </row>
    <row r="122" spans="3:11" s="1" customFormat="1" ht="15.75" customHeight="1" x14ac:dyDescent="0.2">
      <c r="C122" s="19"/>
      <c r="D122" s="19"/>
      <c r="E122" s="19"/>
      <c r="F122" s="19"/>
      <c r="H122" s="2"/>
      <c r="I122" s="2"/>
      <c r="J122" s="2"/>
      <c r="K122" s="2"/>
    </row>
    <row r="123" spans="3:11" s="1" customFormat="1" ht="15.75" customHeight="1" x14ac:dyDescent="0.2">
      <c r="C123" s="19"/>
      <c r="D123" s="19"/>
      <c r="E123" s="19"/>
      <c r="F123" s="19"/>
      <c r="H123" s="2"/>
      <c r="I123" s="2"/>
      <c r="J123" s="2"/>
      <c r="K123" s="2"/>
    </row>
    <row r="124" spans="3:11" s="1" customFormat="1" ht="15.75" customHeight="1" x14ac:dyDescent="0.2">
      <c r="C124" s="19"/>
      <c r="D124" s="19"/>
      <c r="E124" s="19"/>
      <c r="F124" s="19"/>
      <c r="H124" s="2"/>
      <c r="I124" s="2"/>
      <c r="J124" s="2"/>
      <c r="K124" s="2"/>
    </row>
    <row r="125" spans="3:11" s="1" customFormat="1" ht="15.75" customHeight="1" x14ac:dyDescent="0.2">
      <c r="C125" s="19"/>
      <c r="D125" s="19"/>
      <c r="E125" s="19"/>
      <c r="F125" s="19"/>
      <c r="H125" s="2"/>
      <c r="I125" s="2"/>
      <c r="J125" s="2"/>
      <c r="K125" s="2"/>
    </row>
    <row r="126" spans="3:11" s="1" customFormat="1" ht="15.75" customHeight="1" x14ac:dyDescent="0.2">
      <c r="C126" s="19"/>
      <c r="D126" s="19"/>
      <c r="E126" s="19"/>
      <c r="F126" s="19"/>
      <c r="H126" s="2"/>
      <c r="I126" s="2"/>
      <c r="J126" s="2"/>
      <c r="K126" s="2"/>
    </row>
    <row r="127" spans="3:11" s="1" customFormat="1" ht="15.75" customHeight="1" x14ac:dyDescent="0.2">
      <c r="C127" s="19"/>
      <c r="D127" s="19"/>
      <c r="E127" s="19"/>
      <c r="F127" s="19"/>
      <c r="H127" s="2"/>
      <c r="I127" s="2"/>
      <c r="J127" s="2"/>
      <c r="K127" s="2"/>
    </row>
    <row r="128" spans="3:11" s="1" customFormat="1" ht="15.75" customHeight="1" x14ac:dyDescent="0.2">
      <c r="C128" s="19"/>
      <c r="D128" s="19"/>
      <c r="E128" s="19"/>
      <c r="F128" s="19"/>
      <c r="H128" s="2"/>
      <c r="I128" s="2"/>
      <c r="J128" s="2"/>
      <c r="K128" s="2"/>
    </row>
    <row r="129" spans="3:11" s="1" customFormat="1" ht="15.75" customHeight="1" x14ac:dyDescent="0.2">
      <c r="C129" s="19"/>
      <c r="D129" s="19"/>
      <c r="E129" s="19"/>
      <c r="F129" s="19"/>
      <c r="H129" s="2"/>
      <c r="I129" s="2"/>
      <c r="J129" s="2"/>
      <c r="K129" s="2"/>
    </row>
    <row r="130" spans="3:11" s="1" customFormat="1" ht="15.75" customHeight="1" x14ac:dyDescent="0.2">
      <c r="C130" s="19"/>
      <c r="D130" s="19"/>
      <c r="E130" s="19"/>
      <c r="F130" s="19"/>
      <c r="H130" s="2"/>
      <c r="I130" s="2"/>
      <c r="J130" s="2"/>
      <c r="K130" s="2"/>
    </row>
    <row r="131" spans="3:11" s="1" customFormat="1" ht="15.75" customHeight="1" x14ac:dyDescent="0.2">
      <c r="C131" s="19"/>
      <c r="D131" s="19"/>
      <c r="E131" s="19"/>
      <c r="F131" s="19"/>
      <c r="H131" s="2"/>
      <c r="I131" s="2"/>
      <c r="J131" s="2"/>
      <c r="K131" s="2"/>
    </row>
    <row r="132" spans="3:11" s="1" customFormat="1" ht="15.75" customHeight="1" x14ac:dyDescent="0.2">
      <c r="C132" s="19"/>
      <c r="D132" s="19"/>
      <c r="E132" s="19"/>
      <c r="F132" s="19"/>
      <c r="H132" s="2"/>
      <c r="I132" s="2"/>
      <c r="J132" s="2"/>
      <c r="K132" s="2"/>
    </row>
    <row r="133" spans="3:11" s="1" customFormat="1" ht="15.75" customHeight="1" x14ac:dyDescent="0.2">
      <c r="C133" s="19"/>
      <c r="D133" s="19"/>
      <c r="E133" s="19"/>
      <c r="F133" s="19"/>
      <c r="H133" s="2"/>
      <c r="I133" s="2"/>
      <c r="J133" s="2"/>
      <c r="K133" s="2"/>
    </row>
    <row r="134" spans="3:11" s="1" customFormat="1" ht="15.75" customHeight="1" x14ac:dyDescent="0.2">
      <c r="C134" s="19"/>
      <c r="D134" s="19"/>
      <c r="E134" s="19"/>
      <c r="F134" s="19"/>
      <c r="H134" s="2"/>
      <c r="I134" s="2"/>
      <c r="J134" s="2"/>
      <c r="K134" s="2"/>
    </row>
    <row r="135" spans="3:11" s="1" customFormat="1" ht="15.75" customHeight="1" x14ac:dyDescent="0.2">
      <c r="C135" s="19"/>
      <c r="D135" s="19"/>
      <c r="E135" s="19"/>
      <c r="F135" s="19"/>
      <c r="H135" s="2"/>
      <c r="I135" s="2"/>
      <c r="J135" s="2"/>
      <c r="K135" s="2"/>
    </row>
    <row r="136" spans="3:11" s="1" customFormat="1" ht="15.75" customHeight="1" x14ac:dyDescent="0.2">
      <c r="C136" s="19"/>
      <c r="D136" s="19"/>
      <c r="E136" s="19"/>
      <c r="F136" s="19"/>
      <c r="H136" s="2"/>
      <c r="I136" s="2"/>
      <c r="J136" s="2"/>
      <c r="K136" s="2"/>
    </row>
    <row r="137" spans="3:11" s="1" customFormat="1" ht="15.75" customHeight="1" x14ac:dyDescent="0.2">
      <c r="C137" s="19"/>
      <c r="D137" s="19"/>
      <c r="E137" s="19"/>
      <c r="F137" s="19"/>
      <c r="H137" s="2"/>
      <c r="I137" s="2"/>
      <c r="J137" s="2"/>
      <c r="K137" s="2"/>
    </row>
    <row r="138" spans="3:11" s="1" customFormat="1" ht="15.75" customHeight="1" x14ac:dyDescent="0.2">
      <c r="C138" s="19"/>
      <c r="D138" s="19"/>
      <c r="E138" s="19"/>
      <c r="F138" s="19"/>
      <c r="H138" s="2"/>
      <c r="I138" s="2"/>
      <c r="J138" s="2"/>
      <c r="K138" s="2"/>
    </row>
    <row r="139" spans="3:11" s="1" customFormat="1" ht="15.75" customHeight="1" x14ac:dyDescent="0.2">
      <c r="C139" s="19"/>
      <c r="D139" s="19"/>
      <c r="E139" s="19"/>
      <c r="F139" s="19"/>
      <c r="H139" s="2"/>
      <c r="I139" s="2"/>
      <c r="J139" s="2"/>
      <c r="K139" s="2"/>
    </row>
    <row r="140" spans="3:11" s="1" customFormat="1" ht="15.75" customHeight="1" x14ac:dyDescent="0.2">
      <c r="C140" s="19"/>
      <c r="D140" s="19"/>
      <c r="E140" s="19"/>
      <c r="F140" s="19"/>
      <c r="H140" s="2"/>
      <c r="I140" s="2"/>
      <c r="J140" s="2"/>
      <c r="K140" s="2"/>
    </row>
    <row r="141" spans="3:11" s="1" customFormat="1" ht="15.75" customHeight="1" x14ac:dyDescent="0.2">
      <c r="C141" s="19"/>
      <c r="D141" s="19"/>
      <c r="E141" s="19"/>
      <c r="F141" s="19"/>
      <c r="H141" s="2"/>
      <c r="I141" s="2"/>
      <c r="J141" s="2"/>
      <c r="K141" s="2"/>
    </row>
    <row r="142" spans="3:11" s="1" customFormat="1" ht="15.75" customHeight="1" x14ac:dyDescent="0.2">
      <c r="C142" s="19"/>
      <c r="D142" s="19"/>
      <c r="E142" s="19"/>
      <c r="F142" s="19"/>
      <c r="H142" s="2"/>
      <c r="I142" s="2"/>
      <c r="J142" s="2"/>
      <c r="K142" s="2"/>
    </row>
    <row r="143" spans="3:11" s="1" customFormat="1" ht="15.75" customHeight="1" x14ac:dyDescent="0.2">
      <c r="C143" s="19"/>
      <c r="D143" s="19"/>
      <c r="E143" s="19"/>
      <c r="F143" s="19"/>
      <c r="H143" s="2"/>
      <c r="I143" s="2"/>
      <c r="J143" s="2"/>
      <c r="K143" s="2"/>
    </row>
    <row r="144" spans="3:11" s="1" customFormat="1" ht="15.75" customHeight="1" x14ac:dyDescent="0.2">
      <c r="C144" s="19"/>
      <c r="D144" s="19"/>
      <c r="E144" s="19"/>
      <c r="F144" s="19"/>
      <c r="H144" s="2"/>
      <c r="I144" s="2"/>
      <c r="J144" s="2"/>
      <c r="K144" s="2"/>
    </row>
    <row r="145" spans="3:11" s="1" customFormat="1" ht="15.75" customHeight="1" x14ac:dyDescent="0.2">
      <c r="C145" s="19"/>
      <c r="D145" s="19"/>
      <c r="E145" s="19"/>
      <c r="F145" s="19"/>
      <c r="H145" s="2"/>
      <c r="I145" s="2"/>
      <c r="J145" s="2"/>
      <c r="K145" s="2"/>
    </row>
    <row r="146" spans="3:11" s="1" customFormat="1" ht="15.75" customHeight="1" x14ac:dyDescent="0.2">
      <c r="C146" s="19"/>
      <c r="D146" s="19"/>
      <c r="E146" s="19"/>
      <c r="F146" s="19"/>
      <c r="H146" s="2"/>
      <c r="I146" s="2"/>
      <c r="J146" s="2"/>
      <c r="K146" s="2"/>
    </row>
    <row r="147" spans="3:11" s="1" customFormat="1" ht="15.75" customHeight="1" x14ac:dyDescent="0.2">
      <c r="C147" s="19"/>
      <c r="D147" s="19"/>
      <c r="E147" s="19"/>
      <c r="F147" s="19"/>
      <c r="H147" s="2"/>
      <c r="I147" s="2"/>
      <c r="J147" s="2"/>
      <c r="K147" s="2"/>
    </row>
    <row r="148" spans="3:11" s="1" customFormat="1" ht="15.75" customHeight="1" x14ac:dyDescent="0.2">
      <c r="C148" s="19"/>
      <c r="D148" s="19"/>
      <c r="E148" s="19"/>
      <c r="F148" s="19"/>
      <c r="H148" s="2"/>
      <c r="I148" s="2"/>
      <c r="J148" s="2"/>
      <c r="K148" s="2"/>
    </row>
    <row r="149" spans="3:11" s="1" customFormat="1" ht="15.75" customHeight="1" x14ac:dyDescent="0.2">
      <c r="C149" s="19"/>
      <c r="D149" s="19"/>
      <c r="E149" s="19"/>
      <c r="F149" s="19"/>
      <c r="H149" s="2"/>
      <c r="I149" s="2"/>
      <c r="J149" s="2"/>
      <c r="K149" s="2"/>
    </row>
    <row r="150" spans="3:11" s="1" customFormat="1" ht="15.75" customHeight="1" x14ac:dyDescent="0.2">
      <c r="C150" s="19"/>
      <c r="D150" s="19"/>
      <c r="E150" s="19"/>
      <c r="F150" s="19"/>
      <c r="H150" s="2"/>
      <c r="I150" s="2"/>
      <c r="J150" s="2"/>
      <c r="K150" s="2"/>
    </row>
    <row r="151" spans="3:11" s="1" customFormat="1" ht="15.75" customHeight="1" x14ac:dyDescent="0.2">
      <c r="C151" s="19"/>
      <c r="D151" s="19"/>
      <c r="E151" s="19"/>
      <c r="F151" s="19"/>
      <c r="H151" s="2"/>
      <c r="I151" s="2"/>
      <c r="J151" s="2"/>
      <c r="K151" s="2"/>
    </row>
    <row r="152" spans="3:11" s="1" customFormat="1" ht="15.75" customHeight="1" x14ac:dyDescent="0.2">
      <c r="C152" s="19"/>
      <c r="D152" s="19"/>
      <c r="E152" s="19"/>
      <c r="F152" s="19"/>
      <c r="H152" s="2"/>
      <c r="I152" s="2"/>
      <c r="J152" s="2"/>
      <c r="K152" s="2"/>
    </row>
    <row r="153" spans="3:11" s="1" customFormat="1" ht="15.75" customHeight="1" x14ac:dyDescent="0.2">
      <c r="C153" s="19"/>
      <c r="D153" s="19"/>
      <c r="E153" s="19"/>
      <c r="F153" s="19"/>
      <c r="H153" s="2"/>
      <c r="I153" s="2"/>
      <c r="J153" s="2"/>
      <c r="K153" s="2"/>
    </row>
    <row r="154" spans="3:11" s="1" customFormat="1" ht="15.75" customHeight="1" x14ac:dyDescent="0.2">
      <c r="C154" s="19"/>
      <c r="D154" s="19"/>
      <c r="E154" s="19"/>
      <c r="F154" s="19"/>
      <c r="H154" s="2"/>
      <c r="I154" s="2"/>
      <c r="J154" s="2"/>
      <c r="K154" s="2"/>
    </row>
    <row r="155" spans="3:11" s="1" customFormat="1" ht="15.75" customHeight="1" x14ac:dyDescent="0.2">
      <c r="C155" s="19"/>
      <c r="D155" s="19"/>
      <c r="E155" s="19"/>
      <c r="F155" s="19"/>
      <c r="H155" s="2"/>
      <c r="I155" s="2"/>
      <c r="J155" s="2"/>
      <c r="K155" s="2"/>
    </row>
    <row r="156" spans="3:11" s="1" customFormat="1" ht="15.75" customHeight="1" x14ac:dyDescent="0.2">
      <c r="C156" s="19"/>
      <c r="D156" s="19"/>
      <c r="E156" s="19"/>
      <c r="F156" s="19"/>
      <c r="H156" s="2"/>
      <c r="I156" s="2"/>
      <c r="J156" s="2"/>
      <c r="K156" s="2"/>
    </row>
    <row r="157" spans="3:11" s="1" customFormat="1" ht="15.75" customHeight="1" x14ac:dyDescent="0.2">
      <c r="C157" s="19"/>
      <c r="D157" s="19"/>
      <c r="E157" s="19"/>
      <c r="F157" s="19"/>
      <c r="H157" s="2"/>
      <c r="I157" s="2"/>
      <c r="J157" s="2"/>
      <c r="K157" s="2"/>
    </row>
    <row r="158" spans="3:11" s="1" customFormat="1" ht="15.75" customHeight="1" x14ac:dyDescent="0.2">
      <c r="C158" s="19"/>
      <c r="D158" s="19"/>
      <c r="E158" s="19"/>
      <c r="F158" s="19"/>
      <c r="H158" s="2"/>
      <c r="I158" s="2"/>
      <c r="J158" s="2"/>
      <c r="K158" s="2"/>
    </row>
    <row r="159" spans="3:11" s="1" customFormat="1" ht="15.75" customHeight="1" x14ac:dyDescent="0.2">
      <c r="C159" s="19"/>
      <c r="D159" s="19"/>
      <c r="E159" s="19"/>
      <c r="F159" s="19"/>
      <c r="H159" s="2"/>
      <c r="I159" s="2"/>
      <c r="J159" s="2"/>
      <c r="K159" s="2"/>
    </row>
    <row r="160" spans="3:11" s="1" customFormat="1" ht="15.75" customHeight="1" x14ac:dyDescent="0.2">
      <c r="C160" s="19"/>
      <c r="D160" s="19"/>
      <c r="E160" s="19"/>
      <c r="F160" s="19"/>
      <c r="H160" s="2"/>
      <c r="I160" s="2"/>
      <c r="J160" s="2"/>
      <c r="K160" s="2"/>
    </row>
    <row r="161" spans="3:11" s="1" customFormat="1" ht="15.75" customHeight="1" x14ac:dyDescent="0.2">
      <c r="C161" s="19"/>
      <c r="D161" s="19"/>
      <c r="E161" s="19"/>
      <c r="F161" s="19"/>
      <c r="H161" s="2"/>
      <c r="I161" s="2"/>
      <c r="J161" s="2"/>
      <c r="K161" s="2"/>
    </row>
    <row r="162" spans="3:11" s="1" customFormat="1" ht="15.75" customHeight="1" x14ac:dyDescent="0.2">
      <c r="C162" s="19"/>
      <c r="D162" s="19"/>
      <c r="E162" s="19"/>
      <c r="F162" s="19"/>
      <c r="H162" s="2"/>
      <c r="I162" s="2"/>
      <c r="J162" s="2"/>
      <c r="K162" s="2"/>
    </row>
    <row r="163" spans="3:11" s="1" customFormat="1" ht="15.75" customHeight="1" x14ac:dyDescent="0.2">
      <c r="C163" s="19"/>
      <c r="D163" s="19"/>
      <c r="E163" s="19"/>
      <c r="F163" s="19"/>
      <c r="H163" s="2"/>
      <c r="I163" s="2"/>
      <c r="J163" s="2"/>
      <c r="K163" s="2"/>
    </row>
    <row r="164" spans="3:11" s="1" customFormat="1" ht="15.75" customHeight="1" x14ac:dyDescent="0.2">
      <c r="C164" s="19"/>
      <c r="D164" s="19"/>
      <c r="E164" s="19"/>
      <c r="F164" s="19"/>
      <c r="H164" s="2"/>
      <c r="I164" s="2"/>
      <c r="J164" s="2"/>
      <c r="K164" s="2"/>
    </row>
    <row r="165" spans="3:11" s="1" customFormat="1" ht="15.75" customHeight="1" x14ac:dyDescent="0.2">
      <c r="C165" s="19"/>
      <c r="D165" s="19"/>
      <c r="E165" s="19"/>
      <c r="F165" s="19"/>
      <c r="H165" s="2"/>
      <c r="I165" s="2"/>
      <c r="J165" s="2"/>
      <c r="K165" s="2"/>
    </row>
    <row r="166" spans="3:11" s="1" customFormat="1" ht="15.75" customHeight="1" x14ac:dyDescent="0.2">
      <c r="C166" s="19"/>
      <c r="D166" s="19"/>
      <c r="E166" s="19"/>
      <c r="F166" s="19"/>
      <c r="H166" s="2"/>
      <c r="I166" s="2"/>
      <c r="J166" s="2"/>
      <c r="K166" s="2"/>
    </row>
    <row r="167" spans="3:11" s="1" customFormat="1" ht="15.75" customHeight="1" x14ac:dyDescent="0.2">
      <c r="C167" s="19"/>
      <c r="D167" s="19"/>
      <c r="E167" s="19"/>
      <c r="F167" s="19"/>
      <c r="H167" s="2"/>
      <c r="I167" s="2"/>
      <c r="J167" s="2"/>
      <c r="K167" s="2"/>
    </row>
    <row r="168" spans="3:11" s="1" customFormat="1" ht="15.75" customHeight="1" x14ac:dyDescent="0.2">
      <c r="C168" s="19"/>
      <c r="D168" s="19"/>
      <c r="E168" s="19"/>
      <c r="F168" s="19"/>
      <c r="H168" s="2"/>
      <c r="I168" s="2"/>
      <c r="J168" s="2"/>
      <c r="K168" s="2"/>
    </row>
    <row r="169" spans="3:11" s="1" customFormat="1" ht="15.75" customHeight="1" x14ac:dyDescent="0.2">
      <c r="C169" s="19"/>
      <c r="D169" s="19"/>
      <c r="E169" s="19"/>
      <c r="F169" s="19"/>
      <c r="H169" s="2"/>
      <c r="I169" s="2"/>
      <c r="J169" s="2"/>
      <c r="K169" s="2"/>
    </row>
    <row r="170" spans="3:11" s="1" customFormat="1" ht="15.75" customHeight="1" x14ac:dyDescent="0.2">
      <c r="C170" s="19"/>
      <c r="D170" s="19"/>
      <c r="E170" s="19"/>
      <c r="F170" s="19"/>
      <c r="H170" s="2"/>
      <c r="I170" s="2"/>
      <c r="J170" s="2"/>
      <c r="K170" s="2"/>
    </row>
    <row r="171" spans="3:11" s="1" customFormat="1" ht="15.75" customHeight="1" x14ac:dyDescent="0.2">
      <c r="C171" s="19"/>
      <c r="D171" s="19"/>
      <c r="E171" s="19"/>
      <c r="F171" s="19"/>
      <c r="H171" s="2"/>
      <c r="I171" s="2"/>
      <c r="J171" s="2"/>
      <c r="K171" s="2"/>
    </row>
    <row r="172" spans="3:11" s="1" customFormat="1" ht="15.75" customHeight="1" x14ac:dyDescent="0.2">
      <c r="C172" s="19"/>
      <c r="D172" s="19"/>
      <c r="E172" s="19"/>
      <c r="F172" s="19"/>
      <c r="H172" s="2"/>
      <c r="I172" s="2"/>
      <c r="J172" s="2"/>
      <c r="K172" s="2"/>
    </row>
    <row r="173" spans="3:11" s="1" customFormat="1" ht="15.75" customHeight="1" x14ac:dyDescent="0.2">
      <c r="C173" s="19"/>
      <c r="D173" s="19"/>
      <c r="E173" s="19"/>
      <c r="F173" s="19"/>
      <c r="H173" s="2"/>
      <c r="I173" s="2"/>
      <c r="J173" s="2"/>
      <c r="K173" s="2"/>
    </row>
    <row r="174" spans="3:11" s="1" customFormat="1" ht="15.75" customHeight="1" x14ac:dyDescent="0.2">
      <c r="C174" s="19"/>
      <c r="D174" s="19"/>
      <c r="E174" s="19"/>
      <c r="F174" s="19"/>
      <c r="H174" s="2"/>
      <c r="I174" s="2"/>
      <c r="J174" s="2"/>
      <c r="K174" s="2"/>
    </row>
    <row r="175" spans="3:11" s="1" customFormat="1" ht="15.75" customHeight="1" x14ac:dyDescent="0.2">
      <c r="C175" s="19"/>
      <c r="D175" s="19"/>
      <c r="E175" s="19"/>
      <c r="F175" s="19"/>
      <c r="H175" s="2"/>
      <c r="I175" s="2"/>
      <c r="J175" s="2"/>
      <c r="K175" s="2"/>
    </row>
    <row r="176" spans="3:11" s="1" customFormat="1" ht="15.75" customHeight="1" x14ac:dyDescent="0.2">
      <c r="C176" s="19"/>
      <c r="D176" s="19"/>
      <c r="E176" s="19"/>
      <c r="F176" s="19"/>
      <c r="H176" s="2"/>
      <c r="I176" s="2"/>
      <c r="J176" s="2"/>
      <c r="K176" s="2"/>
    </row>
    <row r="177" spans="3:11" s="1" customFormat="1" ht="15.75" customHeight="1" x14ac:dyDescent="0.2">
      <c r="C177" s="19"/>
      <c r="D177" s="19"/>
      <c r="E177" s="19"/>
      <c r="F177" s="19"/>
      <c r="H177" s="2"/>
      <c r="I177" s="2"/>
      <c r="J177" s="2"/>
      <c r="K177" s="2"/>
    </row>
    <row r="178" spans="3:11" s="1" customFormat="1" ht="15.75" customHeight="1" x14ac:dyDescent="0.2">
      <c r="C178" s="19"/>
      <c r="D178" s="19"/>
      <c r="E178" s="19"/>
      <c r="F178" s="19"/>
      <c r="H178" s="2"/>
      <c r="I178" s="2"/>
      <c r="J178" s="2"/>
      <c r="K178" s="2"/>
    </row>
    <row r="179" spans="3:11" s="1" customFormat="1" ht="15.75" customHeight="1" x14ac:dyDescent="0.2">
      <c r="C179" s="19"/>
      <c r="D179" s="19"/>
      <c r="E179" s="19"/>
      <c r="F179" s="19"/>
      <c r="H179" s="2"/>
      <c r="I179" s="2"/>
      <c r="J179" s="2"/>
      <c r="K179" s="2"/>
    </row>
    <row r="180" spans="3:11" s="1" customFormat="1" ht="15.75" customHeight="1" x14ac:dyDescent="0.2">
      <c r="C180" s="19"/>
      <c r="D180" s="19"/>
      <c r="E180" s="19"/>
      <c r="F180" s="19"/>
      <c r="H180" s="2"/>
      <c r="I180" s="2"/>
      <c r="J180" s="2"/>
      <c r="K180" s="2"/>
    </row>
    <row r="181" spans="3:11" s="1" customFormat="1" ht="15.75" customHeight="1" x14ac:dyDescent="0.2">
      <c r="C181" s="19"/>
      <c r="D181" s="19"/>
      <c r="E181" s="19"/>
      <c r="F181" s="19"/>
      <c r="H181" s="2"/>
      <c r="I181" s="2"/>
      <c r="J181" s="2"/>
      <c r="K181" s="2"/>
    </row>
    <row r="182" spans="3:11" s="1" customFormat="1" ht="15.75" customHeight="1" x14ac:dyDescent="0.2">
      <c r="C182" s="19"/>
      <c r="D182" s="19"/>
      <c r="E182" s="19"/>
      <c r="F182" s="19"/>
      <c r="H182" s="2"/>
      <c r="I182" s="2"/>
      <c r="J182" s="2"/>
      <c r="K182" s="2"/>
    </row>
    <row r="183" spans="3:11" s="1" customFormat="1" ht="15.75" customHeight="1" x14ac:dyDescent="0.2">
      <c r="C183" s="19"/>
      <c r="D183" s="19"/>
      <c r="E183" s="19"/>
      <c r="F183" s="19"/>
      <c r="H183" s="2"/>
      <c r="I183" s="2"/>
      <c r="J183" s="2"/>
      <c r="K183" s="2"/>
    </row>
    <row r="184" spans="3:11" s="1" customFormat="1" ht="15.75" customHeight="1" x14ac:dyDescent="0.2">
      <c r="C184" s="19"/>
      <c r="D184" s="19"/>
      <c r="E184" s="19"/>
      <c r="F184" s="19"/>
      <c r="H184" s="2"/>
      <c r="I184" s="2"/>
      <c r="J184" s="2"/>
      <c r="K184" s="2"/>
    </row>
    <row r="185" spans="3:11" s="1" customFormat="1" ht="15.75" customHeight="1" x14ac:dyDescent="0.2">
      <c r="C185" s="19"/>
      <c r="D185" s="19"/>
      <c r="E185" s="19"/>
      <c r="F185" s="19"/>
      <c r="H185" s="2"/>
      <c r="I185" s="2"/>
      <c r="J185" s="2"/>
      <c r="K185" s="2"/>
    </row>
    <row r="186" spans="3:11" s="1" customFormat="1" ht="15.75" customHeight="1" x14ac:dyDescent="0.2">
      <c r="C186" s="19"/>
      <c r="D186" s="19"/>
      <c r="E186" s="19"/>
      <c r="F186" s="19"/>
      <c r="H186" s="2"/>
      <c r="I186" s="2"/>
      <c r="J186" s="2"/>
      <c r="K186" s="2"/>
    </row>
    <row r="187" spans="3:11" s="1" customFormat="1" ht="15.75" customHeight="1" x14ac:dyDescent="0.2">
      <c r="C187" s="19"/>
      <c r="D187" s="19"/>
      <c r="E187" s="19"/>
      <c r="F187" s="19"/>
      <c r="H187" s="2"/>
      <c r="I187" s="2"/>
      <c r="J187" s="2"/>
      <c r="K187" s="2"/>
    </row>
    <row r="188" spans="3:11" ht="15.75" customHeight="1" x14ac:dyDescent="0.2"/>
    <row r="189" spans="3:11" ht="15.75" customHeight="1" x14ac:dyDescent="0.2"/>
    <row r="190" spans="3:11" ht="15.75" customHeight="1" x14ac:dyDescent="0.2"/>
    <row r="191" spans="3:11" ht="15.75" customHeight="1" x14ac:dyDescent="0.2"/>
    <row r="192" spans="3:11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</sheetData>
  <sheetProtection algorithmName="SHA-512" hashValue="MdPJx+NTE+z/ylxo/dc1+OC9MzJ6QlbWIN+5hL4Q61qsZb2T4gcgT0LcnDrJ9Z2acLJSVTYKujjZFaZQnNWuNw==" saltValue="5rkk/3CNp+tRWNFPWpmbwg==" spinCount="100000" sheet="1" objects="1" scenarios="1" selectLockedCells="1"/>
  <customSheetViews>
    <customSheetView guid="{C677C0E1-0DF1-40D3-AEBE-CE5C0E2221F0}" scale="85" showGridLines="0" hiddenColumns="1">
      <selection sqref="A1:IV65536"/>
      <pageMargins left="0" right="0" top="0" bottom="0" header="0" footer="0"/>
      <pageSetup paperSize="9" orientation="portrait" r:id="rId1"/>
      <headerFooter alignWithMargins="0">
        <oddFooter>&amp;L&amp;8&amp;F, &amp;D&amp;C&amp;8&amp;A&amp;R&amp;8FMA</oddFooter>
      </headerFooter>
    </customSheetView>
  </customSheetViews>
  <mergeCells count="11">
    <mergeCell ref="B35:B38"/>
    <mergeCell ref="B39:B42"/>
    <mergeCell ref="B18:B21"/>
    <mergeCell ref="B22:B25"/>
    <mergeCell ref="B14:B17"/>
    <mergeCell ref="B31:B34"/>
    <mergeCell ref="C9:E9"/>
    <mergeCell ref="A5:K5"/>
    <mergeCell ref="A3:K3"/>
    <mergeCell ref="B11:G11"/>
    <mergeCell ref="B27:G27"/>
  </mergeCells>
  <phoneticPr fontId="2" type="noConversion"/>
  <pageMargins left="0.78740157480314965" right="0.19685039370078741" top="0.78740157480314965" bottom="0.59055118110236227" header="0.19685039370078741" footer="0.31496062992125984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B718B-A218-4310-8CBC-46575CC8F42B}">
  <sheetPr>
    <tabColor rgb="FF00B0F0"/>
  </sheetPr>
  <dimension ref="B1:L340"/>
  <sheetViews>
    <sheetView showGridLines="0" showRowColHeaders="0" zoomScaleNormal="100" workbookViewId="0">
      <selection activeCell="D7" sqref="D7"/>
    </sheetView>
  </sheetViews>
  <sheetFormatPr baseColWidth="10" defaultColWidth="10" defaultRowHeight="15" x14ac:dyDescent="0.2"/>
  <cols>
    <col min="1" max="1" width="5.375" style="21" customWidth="1"/>
    <col min="2" max="2" width="13.125" style="21" customWidth="1"/>
    <col min="3" max="3" width="9.5" style="21" customWidth="1"/>
    <col min="4" max="4" width="6.625" style="20" customWidth="1"/>
    <col min="5" max="5" width="6.625" style="20" hidden="1" customWidth="1"/>
    <col min="6" max="7" width="10.625" style="20" customWidth="1"/>
    <col min="8" max="8" width="8.625" style="21" bestFit="1" customWidth="1"/>
    <col min="9" max="9" width="4.875" style="46" customWidth="1"/>
    <col min="10" max="10" width="13.375" style="46" customWidth="1"/>
    <col min="11" max="11" width="6.125" style="46" customWidth="1"/>
    <col min="12" max="12" width="3.625" style="46" customWidth="1"/>
    <col min="13" max="16384" width="10" style="21"/>
  </cols>
  <sheetData>
    <row r="1" spans="2:12" s="1" customFormat="1" ht="12" customHeight="1" x14ac:dyDescent="0.25">
      <c r="B1" s="233"/>
      <c r="C1" s="234"/>
      <c r="D1" s="235"/>
      <c r="E1" s="235"/>
      <c r="F1" s="235"/>
      <c r="G1" s="235"/>
      <c r="H1" s="235"/>
      <c r="I1" s="236"/>
      <c r="J1" s="236"/>
      <c r="K1" s="236"/>
      <c r="L1" s="237"/>
    </row>
    <row r="2" spans="2:12" s="1" customFormat="1" ht="6" customHeight="1" x14ac:dyDescent="0.25">
      <c r="B2" s="238"/>
      <c r="C2" s="239"/>
      <c r="D2" s="240"/>
      <c r="E2" s="240"/>
      <c r="F2" s="240"/>
      <c r="G2" s="240"/>
      <c r="H2" s="240"/>
      <c r="I2" s="241"/>
      <c r="J2" s="241"/>
      <c r="K2" s="241"/>
      <c r="L2" s="242"/>
    </row>
    <row r="3" spans="2:12" s="1" customFormat="1" ht="24" customHeight="1" x14ac:dyDescent="0.25">
      <c r="B3" s="243" t="s">
        <v>19</v>
      </c>
      <c r="C3" s="239"/>
      <c r="D3" s="240"/>
      <c r="E3" s="240"/>
      <c r="F3" s="240"/>
      <c r="G3" s="240"/>
      <c r="H3" s="240"/>
      <c r="I3" s="241"/>
      <c r="J3" s="241"/>
      <c r="K3" s="241"/>
      <c r="L3" s="242"/>
    </row>
    <row r="4" spans="2:12" s="1" customFormat="1" ht="15.75" customHeight="1" x14ac:dyDescent="0.25">
      <c r="B4" s="238"/>
      <c r="C4" s="239" t="s">
        <v>18</v>
      </c>
      <c r="D4" s="240"/>
      <c r="E4" s="240"/>
      <c r="F4" s="240"/>
      <c r="G4" s="240"/>
      <c r="H4" s="240"/>
      <c r="I4" s="241"/>
      <c r="J4" s="241"/>
      <c r="K4" s="241"/>
      <c r="L4" s="242"/>
    </row>
    <row r="5" spans="2:12" s="1" customFormat="1" ht="21.75" customHeight="1" x14ac:dyDescent="0.2">
      <c r="B5" s="311" t="s">
        <v>0</v>
      </c>
      <c r="C5" s="312"/>
      <c r="D5" s="312"/>
      <c r="E5" s="312"/>
      <c r="F5" s="312"/>
      <c r="G5" s="312"/>
      <c r="H5" s="312"/>
      <c r="I5" s="312"/>
      <c r="J5" s="312"/>
      <c r="K5" s="312"/>
      <c r="L5" s="313"/>
    </row>
    <row r="6" spans="2:12" s="1" customFormat="1" ht="10.5" customHeight="1" x14ac:dyDescent="0.25">
      <c r="B6" s="238"/>
      <c r="C6" s="240"/>
      <c r="D6" s="240"/>
      <c r="E6" s="240"/>
      <c r="F6" s="244"/>
      <c r="G6" s="240"/>
      <c r="H6" s="240"/>
      <c r="I6" s="241"/>
      <c r="J6" s="241"/>
      <c r="K6" s="241"/>
      <c r="L6" s="242"/>
    </row>
    <row r="7" spans="2:12" s="1" customFormat="1" ht="19.5" customHeight="1" x14ac:dyDescent="0.35">
      <c r="B7" s="238"/>
      <c r="C7" s="245" t="s">
        <v>37</v>
      </c>
      <c r="D7" s="134">
        <v>75</v>
      </c>
      <c r="E7" s="239" t="s">
        <v>1</v>
      </c>
      <c r="F7" s="239" t="s">
        <v>1</v>
      </c>
      <c r="G7" s="245" t="s">
        <v>36</v>
      </c>
      <c r="H7" s="134">
        <v>65</v>
      </c>
      <c r="I7" s="239" t="s">
        <v>1</v>
      </c>
      <c r="J7" s="173" t="s">
        <v>35</v>
      </c>
      <c r="K7" s="134">
        <v>20</v>
      </c>
      <c r="L7" s="246" t="s">
        <v>1</v>
      </c>
    </row>
    <row r="8" spans="2:12" s="1" customFormat="1" ht="15.75" customHeight="1" x14ac:dyDescent="0.25">
      <c r="B8" s="238"/>
      <c r="C8" s="240"/>
      <c r="D8" s="240"/>
      <c r="E8" s="240"/>
      <c r="F8" s="244"/>
      <c r="G8" s="244"/>
      <c r="H8" s="244"/>
      <c r="I8" s="241"/>
      <c r="J8" s="241"/>
      <c r="K8" s="241"/>
      <c r="L8" s="242"/>
    </row>
    <row r="9" spans="2:12" s="1" customFormat="1" ht="21.75" customHeight="1" x14ac:dyDescent="0.25">
      <c r="B9" s="238"/>
      <c r="C9" s="240"/>
      <c r="D9" s="179" t="s">
        <v>16</v>
      </c>
      <c r="E9" s="310">
        <f>(D7-H7)/(LN((D7-K7)/(H7-K7)))</f>
        <v>49.83288654563971</v>
      </c>
      <c r="F9" s="310"/>
      <c r="G9" s="310"/>
      <c r="H9" s="180" t="s">
        <v>1</v>
      </c>
      <c r="I9" s="241"/>
      <c r="J9" s="241"/>
      <c r="K9" s="241"/>
      <c r="L9" s="242"/>
    </row>
    <row r="10" spans="2:12" s="1" customFormat="1" ht="11.25" customHeight="1" x14ac:dyDescent="0.25">
      <c r="B10" s="238"/>
      <c r="C10" s="240"/>
      <c r="D10" s="240"/>
      <c r="E10" s="240"/>
      <c r="F10" s="240"/>
      <c r="G10" s="247"/>
      <c r="H10" s="240"/>
      <c r="I10" s="241"/>
      <c r="J10" s="241"/>
      <c r="K10" s="241"/>
      <c r="L10" s="242"/>
    </row>
    <row r="11" spans="2:12" s="1" customFormat="1" ht="15.75" customHeight="1" x14ac:dyDescent="0.25">
      <c r="B11" s="248"/>
      <c r="C11" s="314" t="s">
        <v>12</v>
      </c>
      <c r="D11" s="315"/>
      <c r="E11" s="315"/>
      <c r="F11" s="315"/>
      <c r="G11" s="315"/>
      <c r="H11" s="316"/>
      <c r="I11" s="249"/>
      <c r="J11" s="249"/>
      <c r="K11" s="249"/>
      <c r="L11" s="250"/>
    </row>
    <row r="12" spans="2:12" s="1" customFormat="1" ht="15.75" customHeight="1" x14ac:dyDescent="0.2">
      <c r="B12" s="248"/>
      <c r="C12" s="47" t="s">
        <v>3</v>
      </c>
      <c r="D12" s="48" t="s">
        <v>4</v>
      </c>
      <c r="E12" s="5"/>
      <c r="F12" s="49" t="s">
        <v>5</v>
      </c>
      <c r="G12" s="49" t="s">
        <v>6</v>
      </c>
      <c r="H12" s="50" t="s">
        <v>5</v>
      </c>
      <c r="I12" s="251"/>
      <c r="J12" s="251"/>
      <c r="K12" s="251"/>
      <c r="L12" s="252"/>
    </row>
    <row r="13" spans="2:12" s="1" customFormat="1" ht="28.5" customHeight="1" x14ac:dyDescent="0.2">
      <c r="B13" s="248"/>
      <c r="C13" s="51" t="s">
        <v>7</v>
      </c>
      <c r="D13" s="51" t="s">
        <v>8</v>
      </c>
      <c r="E13" s="7"/>
      <c r="F13" s="52" t="s">
        <v>9</v>
      </c>
      <c r="G13" s="52" t="s">
        <v>10</v>
      </c>
      <c r="H13" s="53" t="s">
        <v>11</v>
      </c>
      <c r="I13" s="251"/>
      <c r="J13" s="251"/>
      <c r="K13" s="251"/>
      <c r="L13" s="252"/>
    </row>
    <row r="14" spans="2:12" s="1" customFormat="1" ht="19.5" customHeight="1" x14ac:dyDescent="0.25">
      <c r="B14" s="248"/>
      <c r="C14" s="320">
        <v>1500</v>
      </c>
      <c r="D14" s="54">
        <v>300</v>
      </c>
      <c r="E14" s="55"/>
      <c r="F14" s="56">
        <v>850</v>
      </c>
      <c r="G14" s="57">
        <v>1.3218000000000001</v>
      </c>
      <c r="H14" s="58">
        <f>$F14*POWER((($D$7-$H$7)/LN(($D$7-$K$7)/($H$7-$K$7))/49.833),$G14)</f>
        <v>849.99744206989908</v>
      </c>
      <c r="I14" s="251"/>
      <c r="J14" s="253"/>
      <c r="K14" s="251"/>
      <c r="L14" s="252"/>
    </row>
    <row r="15" spans="2:12" s="1" customFormat="1" ht="15.75" customHeight="1" x14ac:dyDescent="0.25">
      <c r="B15" s="248"/>
      <c r="C15" s="323"/>
      <c r="D15" s="54">
        <v>450</v>
      </c>
      <c r="E15" s="55"/>
      <c r="F15" s="56">
        <v>1206</v>
      </c>
      <c r="G15" s="57">
        <v>1.3184</v>
      </c>
      <c r="H15" s="58">
        <f>$F15*POWER((($D$7-$H$7)/LN(($D$7-$K$7)/($H$7-$K$7))/49.833),$G15)</f>
        <v>1205.9963800839139</v>
      </c>
      <c r="I15" s="251"/>
      <c r="J15" s="254"/>
      <c r="K15" s="255"/>
      <c r="L15" s="256"/>
    </row>
    <row r="16" spans="2:12" s="1" customFormat="1" ht="15.75" customHeight="1" x14ac:dyDescent="0.25">
      <c r="B16" s="248"/>
      <c r="C16" s="323"/>
      <c r="D16" s="54">
        <v>600</v>
      </c>
      <c r="E16" s="55"/>
      <c r="F16" s="56">
        <v>1563</v>
      </c>
      <c r="G16" s="57">
        <v>1.3149999999999999</v>
      </c>
      <c r="H16" s="59">
        <f>$F16*POWER((($D$7-$H$7)/LN(($D$7-$K$7)/($H$7-$K$7))/49.833),$G16)</f>
        <v>1562.9953206154851</v>
      </c>
      <c r="I16" s="251"/>
      <c r="J16" s="254"/>
      <c r="K16" s="255"/>
      <c r="L16" s="256"/>
    </row>
    <row r="17" spans="2:12" s="1" customFormat="1" ht="15.75" customHeight="1" x14ac:dyDescent="0.25">
      <c r="B17" s="248"/>
      <c r="C17" s="324"/>
      <c r="D17" s="60"/>
      <c r="E17" s="61"/>
      <c r="F17" s="62"/>
      <c r="G17" s="63"/>
      <c r="H17" s="64"/>
      <c r="I17" s="251"/>
      <c r="J17" s="254"/>
      <c r="K17" s="255"/>
      <c r="L17" s="256"/>
    </row>
    <row r="18" spans="2:12" s="1" customFormat="1" ht="19.5" customHeight="1" x14ac:dyDescent="0.25">
      <c r="B18" s="248"/>
      <c r="C18" s="320">
        <v>1800</v>
      </c>
      <c r="D18" s="54">
        <v>300</v>
      </c>
      <c r="E18" s="55"/>
      <c r="F18" s="56">
        <v>886</v>
      </c>
      <c r="G18" s="57">
        <v>1.3191999999999999</v>
      </c>
      <c r="H18" s="58">
        <f t="shared" ref="H18:H29" si="0">$F18*POWER((($D$7-$H$7)/LN(($D$7-$K$7)/($H$7-$K$7))/49.833),$G18)</f>
        <v>885.99733897861233</v>
      </c>
      <c r="I18" s="251"/>
      <c r="J18" s="253"/>
      <c r="K18" s="251"/>
      <c r="L18" s="252"/>
    </row>
    <row r="19" spans="2:12" s="1" customFormat="1" ht="15.75" customHeight="1" x14ac:dyDescent="0.25">
      <c r="B19" s="248"/>
      <c r="C19" s="323"/>
      <c r="D19" s="54">
        <v>450</v>
      </c>
      <c r="E19" s="55"/>
      <c r="F19" s="56">
        <v>1329</v>
      </c>
      <c r="G19" s="57">
        <v>1.3191999999999999</v>
      </c>
      <c r="H19" s="58">
        <f t="shared" si="0"/>
        <v>1328.9960084679185</v>
      </c>
      <c r="I19" s="251"/>
      <c r="J19" s="254"/>
      <c r="K19" s="255"/>
      <c r="L19" s="256"/>
    </row>
    <row r="20" spans="2:12" s="1" customFormat="1" ht="15.75" customHeight="1" x14ac:dyDescent="0.25">
      <c r="B20" s="248"/>
      <c r="C20" s="323"/>
      <c r="D20" s="54">
        <v>600</v>
      </c>
      <c r="E20" s="55"/>
      <c r="F20" s="56">
        <v>1772</v>
      </c>
      <c r="G20" s="57">
        <v>1.3191999999999999</v>
      </c>
      <c r="H20" s="59">
        <f t="shared" si="0"/>
        <v>1771.9946779572247</v>
      </c>
      <c r="I20" s="251"/>
      <c r="J20" s="254"/>
      <c r="K20" s="255"/>
      <c r="L20" s="256"/>
    </row>
    <row r="21" spans="2:12" s="1" customFormat="1" ht="15.75" customHeight="1" x14ac:dyDescent="0.25">
      <c r="B21" s="248"/>
      <c r="C21" s="324"/>
      <c r="D21" s="60">
        <v>750</v>
      </c>
      <c r="E21" s="61"/>
      <c r="F21" s="62">
        <v>2215</v>
      </c>
      <c r="G21" s="63">
        <v>1.3191999999999999</v>
      </c>
      <c r="H21" s="64">
        <f t="shared" si="0"/>
        <v>2214.9933474465311</v>
      </c>
      <c r="I21" s="251"/>
      <c r="J21" s="254"/>
      <c r="K21" s="255"/>
      <c r="L21" s="256"/>
    </row>
    <row r="22" spans="2:12" s="1" customFormat="1" ht="15.75" customHeight="1" x14ac:dyDescent="0.25">
      <c r="B22" s="248"/>
      <c r="C22" s="320">
        <v>1950</v>
      </c>
      <c r="D22" s="54">
        <v>300</v>
      </c>
      <c r="E22" s="55"/>
      <c r="F22" s="56">
        <v>936</v>
      </c>
      <c r="G22" s="57">
        <v>1.3230999999999999</v>
      </c>
      <c r="H22" s="59">
        <f t="shared" si="0"/>
        <v>935.99718049728665</v>
      </c>
      <c r="I22" s="251"/>
      <c r="J22" s="257"/>
      <c r="K22" s="258"/>
      <c r="L22" s="259"/>
    </row>
    <row r="23" spans="2:12" s="1" customFormat="1" ht="15.75" customHeight="1" x14ac:dyDescent="0.25">
      <c r="B23" s="248"/>
      <c r="C23" s="321"/>
      <c r="D23" s="54">
        <v>450</v>
      </c>
      <c r="E23" s="55"/>
      <c r="F23" s="56">
        <v>1405</v>
      </c>
      <c r="G23" s="57">
        <v>1.3230999999999999</v>
      </c>
      <c r="H23" s="59">
        <f t="shared" si="0"/>
        <v>1404.9957677336406</v>
      </c>
      <c r="I23" s="251"/>
      <c r="J23" s="253"/>
      <c r="K23" s="251"/>
      <c r="L23" s="252"/>
    </row>
    <row r="24" spans="2:12" s="1" customFormat="1" ht="15.75" customHeight="1" x14ac:dyDescent="0.25">
      <c r="B24" s="248"/>
      <c r="C24" s="321"/>
      <c r="D24" s="54">
        <v>600</v>
      </c>
      <c r="E24" s="55"/>
      <c r="F24" s="56">
        <v>1873</v>
      </c>
      <c r="G24" s="57">
        <v>1.3230999999999999</v>
      </c>
      <c r="H24" s="59">
        <f t="shared" si="0"/>
        <v>1872.9943579822839</v>
      </c>
      <c r="I24" s="251"/>
      <c r="J24" s="253"/>
      <c r="K24" s="251"/>
      <c r="L24" s="252"/>
    </row>
    <row r="25" spans="2:12" s="1" customFormat="1" ht="15.75" customHeight="1" x14ac:dyDescent="0.25">
      <c r="B25" s="248"/>
      <c r="C25" s="322"/>
      <c r="D25" s="60">
        <v>750</v>
      </c>
      <c r="E25" s="61"/>
      <c r="F25" s="62">
        <v>2341</v>
      </c>
      <c r="G25" s="57">
        <v>1.3230999999999999</v>
      </c>
      <c r="H25" s="64">
        <f t="shared" si="0"/>
        <v>2340.9929482309271</v>
      </c>
      <c r="I25" s="251"/>
      <c r="J25" s="253"/>
      <c r="K25" s="251"/>
      <c r="L25" s="252"/>
    </row>
    <row r="26" spans="2:12" s="1" customFormat="1" ht="15.75" customHeight="1" x14ac:dyDescent="0.25">
      <c r="B26" s="248"/>
      <c r="C26" s="320">
        <v>2100</v>
      </c>
      <c r="D26" s="65">
        <v>300</v>
      </c>
      <c r="E26" s="66"/>
      <c r="F26" s="67">
        <v>978</v>
      </c>
      <c r="G26" s="68">
        <v>1.3327</v>
      </c>
      <c r="H26" s="69">
        <f t="shared" si="0"/>
        <v>977.99703260577962</v>
      </c>
      <c r="I26" s="251"/>
      <c r="J26" s="253"/>
      <c r="K26" s="251"/>
      <c r="L26" s="252"/>
    </row>
    <row r="27" spans="2:12" s="1" customFormat="1" ht="15.75" customHeight="1" x14ac:dyDescent="0.25">
      <c r="B27" s="248"/>
      <c r="C27" s="321"/>
      <c r="D27" s="54">
        <v>450</v>
      </c>
      <c r="E27" s="55"/>
      <c r="F27" s="56">
        <v>1468</v>
      </c>
      <c r="G27" s="57">
        <v>1.3327</v>
      </c>
      <c r="H27" s="59">
        <f t="shared" si="0"/>
        <v>1467.9955458745242</v>
      </c>
      <c r="I27" s="251"/>
      <c r="J27" s="253"/>
      <c r="K27" s="251"/>
      <c r="L27" s="252"/>
    </row>
    <row r="28" spans="2:12" s="1" customFormat="1" ht="15.75" customHeight="1" x14ac:dyDescent="0.25">
      <c r="B28" s="248"/>
      <c r="C28" s="321"/>
      <c r="D28" s="54">
        <v>600</v>
      </c>
      <c r="E28" s="55"/>
      <c r="F28" s="56">
        <v>1957</v>
      </c>
      <c r="G28" s="57">
        <v>1.3327</v>
      </c>
      <c r="H28" s="59">
        <f t="shared" si="0"/>
        <v>1956.994062177414</v>
      </c>
      <c r="I28" s="251"/>
      <c r="J28" s="253"/>
      <c r="K28" s="251"/>
      <c r="L28" s="252"/>
    </row>
    <row r="29" spans="2:12" s="1" customFormat="1" ht="15.75" customHeight="1" x14ac:dyDescent="0.25">
      <c r="B29" s="248"/>
      <c r="C29" s="322"/>
      <c r="D29" s="60">
        <v>750</v>
      </c>
      <c r="E29" s="61"/>
      <c r="F29" s="62">
        <v>2446</v>
      </c>
      <c r="G29" s="63">
        <v>1.3327</v>
      </c>
      <c r="H29" s="64">
        <f t="shared" si="0"/>
        <v>2445.9925784803036</v>
      </c>
      <c r="I29" s="251"/>
      <c r="J29" s="253"/>
      <c r="K29" s="251"/>
      <c r="L29" s="252"/>
    </row>
    <row r="30" spans="2:12" s="1" customFormat="1" ht="9.75" customHeight="1" x14ac:dyDescent="0.2">
      <c r="B30" s="248"/>
      <c r="C30" s="255"/>
      <c r="D30" s="260"/>
      <c r="E30" s="260"/>
      <c r="F30" s="260"/>
      <c r="G30" s="260"/>
      <c r="H30" s="255"/>
      <c r="I30" s="251"/>
      <c r="J30" s="251"/>
      <c r="K30" s="251"/>
      <c r="L30" s="252"/>
    </row>
    <row r="31" spans="2:12" s="1" customFormat="1" ht="15.75" customHeight="1" x14ac:dyDescent="0.25">
      <c r="B31" s="248"/>
      <c r="C31" s="317" t="s">
        <v>15</v>
      </c>
      <c r="D31" s="318"/>
      <c r="E31" s="318"/>
      <c r="F31" s="318"/>
      <c r="G31" s="318"/>
      <c r="H31" s="319"/>
      <c r="I31" s="251"/>
      <c r="J31" s="251"/>
      <c r="K31" s="251"/>
      <c r="L31" s="252"/>
    </row>
    <row r="32" spans="2:12" s="1" customFormat="1" ht="15.75" customHeight="1" x14ac:dyDescent="0.2">
      <c r="B32" s="248"/>
      <c r="C32" s="70" t="s">
        <v>3</v>
      </c>
      <c r="D32" s="71" t="s">
        <v>4</v>
      </c>
      <c r="E32" s="25"/>
      <c r="F32" s="71" t="s">
        <v>5</v>
      </c>
      <c r="G32" s="71" t="s">
        <v>6</v>
      </c>
      <c r="H32" s="71" t="s">
        <v>5</v>
      </c>
      <c r="I32" s="251"/>
      <c r="J32" s="251"/>
      <c r="K32" s="251"/>
      <c r="L32" s="252"/>
    </row>
    <row r="33" spans="2:12" s="1" customFormat="1" ht="15.75" customHeight="1" x14ac:dyDescent="0.2">
      <c r="B33" s="248"/>
      <c r="C33" s="72" t="s">
        <v>7</v>
      </c>
      <c r="D33" s="43"/>
      <c r="E33" s="5"/>
      <c r="F33" s="73" t="s">
        <v>9</v>
      </c>
      <c r="G33" s="73" t="s">
        <v>10</v>
      </c>
      <c r="H33" s="43"/>
      <c r="I33" s="255"/>
      <c r="J33" s="255"/>
      <c r="K33" s="255"/>
      <c r="L33" s="256"/>
    </row>
    <row r="34" spans="2:12" s="1" customFormat="1" ht="15.75" customHeight="1" x14ac:dyDescent="0.2">
      <c r="B34" s="248"/>
      <c r="C34" s="45" t="s">
        <v>13</v>
      </c>
      <c r="D34" s="51" t="s">
        <v>13</v>
      </c>
      <c r="E34" s="7"/>
      <c r="F34" s="45" t="s">
        <v>11</v>
      </c>
      <c r="G34" s="45" t="s">
        <v>14</v>
      </c>
      <c r="H34" s="51" t="s">
        <v>11</v>
      </c>
      <c r="I34" s="255"/>
      <c r="J34" s="255"/>
      <c r="K34" s="255"/>
      <c r="L34" s="256"/>
    </row>
    <row r="35" spans="2:12" s="1" customFormat="1" ht="15.75" customHeight="1" x14ac:dyDescent="0.25">
      <c r="B35" s="248"/>
      <c r="C35" s="320">
        <v>1500</v>
      </c>
      <c r="D35" s="54">
        <v>300</v>
      </c>
      <c r="E35" s="55"/>
      <c r="F35" s="56">
        <v>992</v>
      </c>
      <c r="G35" s="57">
        <v>1.3038000000000001</v>
      </c>
      <c r="H35" s="58">
        <f>$F35*POWER((($D$7-$H$7)/LN(($D$7-$K$7)/($H$7-$K$7))/49.833),$G35)</f>
        <v>991.99705539763136</v>
      </c>
      <c r="I35" s="255"/>
      <c r="J35" s="255"/>
      <c r="K35" s="255"/>
      <c r="L35" s="256"/>
    </row>
    <row r="36" spans="2:12" s="1" customFormat="1" ht="15.75" customHeight="1" x14ac:dyDescent="0.25">
      <c r="B36" s="248"/>
      <c r="C36" s="323"/>
      <c r="D36" s="54">
        <v>450</v>
      </c>
      <c r="E36" s="55"/>
      <c r="F36" s="56">
        <v>1436</v>
      </c>
      <c r="G36" s="57">
        <v>1.3140000000000001</v>
      </c>
      <c r="H36" s="58">
        <f>$F36*POWER((($D$7-$H$7)/LN(($D$7-$K$7)/($H$7-$K$7))/49.833),$G36)</f>
        <v>1435.9957041035113</v>
      </c>
      <c r="I36" s="255"/>
      <c r="J36" s="255"/>
      <c r="K36" s="255"/>
      <c r="L36" s="256"/>
    </row>
    <row r="37" spans="2:12" s="1" customFormat="1" ht="15.75" customHeight="1" x14ac:dyDescent="0.25">
      <c r="B37" s="248"/>
      <c r="C37" s="323"/>
      <c r="D37" s="54">
        <v>600</v>
      </c>
      <c r="E37" s="55"/>
      <c r="F37" s="56">
        <v>1880</v>
      </c>
      <c r="G37" s="57">
        <v>1.3241000000000001</v>
      </c>
      <c r="H37" s="59">
        <f>$F37*POWER((($D$7-$H$7)/LN(($D$7-$K$7)/($H$7-$K$7))/49.833),$G37)</f>
        <v>1879.9943326160878</v>
      </c>
      <c r="I37" s="255"/>
      <c r="J37" s="255"/>
      <c r="K37" s="255"/>
      <c r="L37" s="256"/>
    </row>
    <row r="38" spans="2:12" s="1" customFormat="1" ht="15.75" customHeight="1" x14ac:dyDescent="0.25">
      <c r="B38" s="248"/>
      <c r="C38" s="324"/>
      <c r="D38" s="60"/>
      <c r="E38" s="61"/>
      <c r="F38" s="62"/>
      <c r="G38" s="63"/>
      <c r="H38" s="64"/>
      <c r="I38" s="255"/>
      <c r="J38" s="255"/>
      <c r="K38" s="255"/>
      <c r="L38" s="256"/>
    </row>
    <row r="39" spans="2:12" s="1" customFormat="1" ht="15.75" customHeight="1" x14ac:dyDescent="0.25">
      <c r="B39" s="248"/>
      <c r="C39" s="320">
        <v>1800</v>
      </c>
      <c r="D39" s="54">
        <v>300</v>
      </c>
      <c r="E39" s="55"/>
      <c r="F39" s="56">
        <v>1046</v>
      </c>
      <c r="G39" s="57">
        <v>1.3387</v>
      </c>
      <c r="H39" s="58">
        <f t="shared" ref="H39:H50" si="1">$F39*POWER((($D$7-$H$7)/LN(($D$7-$K$7)/($H$7-$K$7))/49.833),$G39)</f>
        <v>1045.9968119954033</v>
      </c>
      <c r="I39" s="255"/>
      <c r="J39" s="255"/>
      <c r="K39" s="255"/>
      <c r="L39" s="256"/>
    </row>
    <row r="40" spans="2:12" s="1" customFormat="1" ht="15.75" customHeight="1" x14ac:dyDescent="0.25">
      <c r="B40" s="248"/>
      <c r="C40" s="323"/>
      <c r="D40" s="54">
        <v>450</v>
      </c>
      <c r="E40" s="55"/>
      <c r="F40" s="56">
        <v>1569</v>
      </c>
      <c r="G40" s="57">
        <v>1.3387</v>
      </c>
      <c r="H40" s="58">
        <f t="shared" si="1"/>
        <v>1568.9952179931051</v>
      </c>
      <c r="I40" s="255"/>
      <c r="J40" s="255"/>
      <c r="K40" s="255"/>
      <c r="L40" s="256"/>
    </row>
    <row r="41" spans="2:12" s="1" customFormat="1" ht="15.75" customHeight="1" x14ac:dyDescent="0.25">
      <c r="B41" s="248"/>
      <c r="C41" s="323"/>
      <c r="D41" s="54">
        <v>600</v>
      </c>
      <c r="E41" s="55"/>
      <c r="F41" s="56">
        <v>2092</v>
      </c>
      <c r="G41" s="57">
        <v>1.3387</v>
      </c>
      <c r="H41" s="59">
        <f t="shared" si="1"/>
        <v>2091.9936239908066</v>
      </c>
      <c r="I41" s="255"/>
      <c r="J41" s="255"/>
      <c r="K41" s="255"/>
      <c r="L41" s="256"/>
    </row>
    <row r="42" spans="2:12" s="1" customFormat="1" ht="15.75" customHeight="1" x14ac:dyDescent="0.25">
      <c r="B42" s="248"/>
      <c r="C42" s="324"/>
      <c r="D42" s="60">
        <v>750</v>
      </c>
      <c r="E42" s="61"/>
      <c r="F42" s="62">
        <v>2615</v>
      </c>
      <c r="G42" s="63">
        <v>1.3387</v>
      </c>
      <c r="H42" s="64">
        <f t="shared" si="1"/>
        <v>2614.9920299885084</v>
      </c>
      <c r="I42" s="255"/>
      <c r="J42" s="255"/>
      <c r="K42" s="255"/>
      <c r="L42" s="256"/>
    </row>
    <row r="43" spans="2:12" s="1" customFormat="1" ht="15.75" customHeight="1" x14ac:dyDescent="0.25">
      <c r="B43" s="248"/>
      <c r="C43" s="320">
        <v>1950</v>
      </c>
      <c r="D43" s="54">
        <v>300</v>
      </c>
      <c r="E43" s="55"/>
      <c r="F43" s="56">
        <v>1103</v>
      </c>
      <c r="G43" s="57">
        <v>1.4255</v>
      </c>
      <c r="H43" s="59">
        <f t="shared" si="1"/>
        <v>1102.9964202995843</v>
      </c>
      <c r="I43" s="255"/>
      <c r="J43" s="255"/>
      <c r="K43" s="255"/>
      <c r="L43" s="256"/>
    </row>
    <row r="44" spans="2:12" s="1" customFormat="1" ht="15.75" customHeight="1" x14ac:dyDescent="0.25">
      <c r="B44" s="248"/>
      <c r="C44" s="321"/>
      <c r="D44" s="54">
        <v>450</v>
      </c>
      <c r="E44" s="55"/>
      <c r="F44" s="56">
        <v>1654</v>
      </c>
      <c r="G44" s="57">
        <v>1.4255</v>
      </c>
      <c r="H44" s="59">
        <f t="shared" si="1"/>
        <v>1653.9946320720874</v>
      </c>
      <c r="I44" s="255"/>
      <c r="J44" s="255"/>
      <c r="K44" s="255"/>
      <c r="L44" s="256"/>
    </row>
    <row r="45" spans="2:12" s="1" customFormat="1" ht="15.75" customHeight="1" x14ac:dyDescent="0.25">
      <c r="B45" s="248"/>
      <c r="C45" s="321"/>
      <c r="D45" s="54">
        <v>600</v>
      </c>
      <c r="E45" s="55"/>
      <c r="F45" s="56">
        <v>2205</v>
      </c>
      <c r="G45" s="57">
        <v>1.4255</v>
      </c>
      <c r="H45" s="59">
        <f t="shared" si="1"/>
        <v>2204.9928438445904</v>
      </c>
      <c r="I45" s="255"/>
      <c r="J45" s="255"/>
      <c r="K45" s="255"/>
      <c r="L45" s="256"/>
    </row>
    <row r="46" spans="2:12" s="1" customFormat="1" ht="15.75" customHeight="1" x14ac:dyDescent="0.25">
      <c r="B46" s="248"/>
      <c r="C46" s="322"/>
      <c r="D46" s="60">
        <v>750</v>
      </c>
      <c r="E46" s="61"/>
      <c r="F46" s="62">
        <v>2756</v>
      </c>
      <c r="G46" s="57">
        <v>1.4255</v>
      </c>
      <c r="H46" s="64">
        <f t="shared" si="1"/>
        <v>2755.9910556170935</v>
      </c>
      <c r="I46" s="255"/>
      <c r="J46" s="255"/>
      <c r="K46" s="255"/>
      <c r="L46" s="256"/>
    </row>
    <row r="47" spans="2:12" s="1" customFormat="1" ht="15.75" customHeight="1" x14ac:dyDescent="0.25">
      <c r="B47" s="248"/>
      <c r="C47" s="320">
        <v>2100</v>
      </c>
      <c r="D47" s="65">
        <v>300</v>
      </c>
      <c r="E47" s="66"/>
      <c r="F47" s="67">
        <v>1161</v>
      </c>
      <c r="G47" s="68">
        <v>1.3343</v>
      </c>
      <c r="H47" s="69">
        <f t="shared" si="1"/>
        <v>1160.996473127994</v>
      </c>
      <c r="I47" s="255"/>
      <c r="J47" s="255"/>
      <c r="K47" s="255"/>
      <c r="L47" s="256"/>
    </row>
    <row r="48" spans="2:12" s="1" customFormat="1" ht="15.75" customHeight="1" x14ac:dyDescent="0.25">
      <c r="B48" s="248"/>
      <c r="C48" s="321"/>
      <c r="D48" s="54">
        <v>450</v>
      </c>
      <c r="E48" s="55"/>
      <c r="F48" s="56">
        <v>1742</v>
      </c>
      <c r="G48" s="57">
        <v>1.3343</v>
      </c>
      <c r="H48" s="59">
        <f t="shared" si="1"/>
        <v>1741.994708173097</v>
      </c>
      <c r="I48" s="255"/>
      <c r="J48" s="255"/>
      <c r="K48" s="255"/>
      <c r="L48" s="256"/>
    </row>
    <row r="49" spans="2:12" s="1" customFormat="1" ht="15.75" customHeight="1" x14ac:dyDescent="0.25">
      <c r="B49" s="248"/>
      <c r="C49" s="321"/>
      <c r="D49" s="54">
        <v>600</v>
      </c>
      <c r="E49" s="55"/>
      <c r="F49" s="56">
        <v>2323</v>
      </c>
      <c r="G49" s="57">
        <v>1.3343</v>
      </c>
      <c r="H49" s="59">
        <f t="shared" si="1"/>
        <v>2322.9929432181998</v>
      </c>
      <c r="I49" s="255"/>
      <c r="J49" s="255"/>
      <c r="K49" s="255"/>
      <c r="L49" s="256"/>
    </row>
    <row r="50" spans="2:12" s="1" customFormat="1" ht="15.75" customHeight="1" x14ac:dyDescent="0.25">
      <c r="B50" s="261"/>
      <c r="C50" s="322"/>
      <c r="D50" s="60">
        <v>750</v>
      </c>
      <c r="E50" s="61"/>
      <c r="F50" s="62">
        <v>2903</v>
      </c>
      <c r="G50" s="63">
        <v>1.3343</v>
      </c>
      <c r="H50" s="64">
        <f t="shared" si="1"/>
        <v>2902.9911813010908</v>
      </c>
      <c r="I50" s="262"/>
      <c r="J50" s="262"/>
      <c r="K50" s="262"/>
      <c r="L50" s="263"/>
    </row>
    <row r="51" spans="2:12" s="1" customFormat="1" ht="15.75" customHeight="1" x14ac:dyDescent="0.2">
      <c r="D51" s="19"/>
      <c r="E51" s="19"/>
      <c r="F51" s="19"/>
      <c r="G51" s="19"/>
      <c r="I51" s="46"/>
      <c r="J51" s="46"/>
      <c r="K51" s="46"/>
      <c r="L51" s="46"/>
    </row>
    <row r="52" spans="2:12" s="1" customFormat="1" ht="15.75" customHeight="1" x14ac:dyDescent="0.2">
      <c r="D52" s="19"/>
      <c r="E52" s="19"/>
      <c r="F52" s="19"/>
      <c r="G52" s="19"/>
      <c r="I52" s="46"/>
      <c r="J52" s="46"/>
      <c r="K52" s="46"/>
      <c r="L52" s="46"/>
    </row>
    <row r="53" spans="2:12" s="1" customFormat="1" ht="15.75" customHeight="1" x14ac:dyDescent="0.2">
      <c r="D53" s="19"/>
      <c r="E53" s="19"/>
      <c r="F53" s="19"/>
      <c r="G53" s="19"/>
      <c r="I53" s="46"/>
      <c r="J53" s="46"/>
      <c r="K53" s="46"/>
      <c r="L53" s="46"/>
    </row>
    <row r="54" spans="2:12" s="1" customFormat="1" ht="15.75" customHeight="1" x14ac:dyDescent="0.2">
      <c r="D54" s="19"/>
      <c r="E54" s="19"/>
      <c r="F54" s="19"/>
      <c r="G54" s="19"/>
      <c r="I54" s="46"/>
      <c r="J54" s="46"/>
      <c r="K54" s="46"/>
      <c r="L54" s="46"/>
    </row>
    <row r="55" spans="2:12" s="1" customFormat="1" ht="15.75" customHeight="1" x14ac:dyDescent="0.2">
      <c r="D55" s="19"/>
      <c r="E55" s="19"/>
      <c r="F55" s="19"/>
      <c r="G55" s="19"/>
      <c r="I55" s="46"/>
      <c r="J55" s="46"/>
      <c r="K55" s="46"/>
      <c r="L55" s="46"/>
    </row>
    <row r="56" spans="2:12" s="1" customFormat="1" ht="15.75" customHeight="1" x14ac:dyDescent="0.2">
      <c r="D56" s="19"/>
      <c r="E56" s="19"/>
      <c r="F56" s="19"/>
      <c r="G56" s="19"/>
      <c r="I56" s="46"/>
      <c r="J56" s="46"/>
      <c r="K56" s="46"/>
      <c r="L56" s="46"/>
    </row>
    <row r="57" spans="2:12" s="1" customFormat="1" ht="15.75" customHeight="1" x14ac:dyDescent="0.2">
      <c r="D57" s="19"/>
      <c r="E57" s="19"/>
      <c r="F57" s="19"/>
      <c r="G57" s="19"/>
      <c r="I57" s="46"/>
      <c r="J57" s="46"/>
      <c r="K57" s="46"/>
      <c r="L57" s="46"/>
    </row>
    <row r="58" spans="2:12" s="1" customFormat="1" ht="15.75" customHeight="1" x14ac:dyDescent="0.2">
      <c r="D58" s="19"/>
      <c r="E58" s="19"/>
      <c r="F58" s="19"/>
      <c r="G58" s="19"/>
      <c r="I58" s="46"/>
      <c r="J58" s="46"/>
      <c r="K58" s="46"/>
      <c r="L58" s="46"/>
    </row>
    <row r="59" spans="2:12" s="1" customFormat="1" ht="15.75" customHeight="1" x14ac:dyDescent="0.2">
      <c r="D59" s="19"/>
      <c r="E59" s="19"/>
      <c r="F59" s="19"/>
      <c r="G59" s="19"/>
      <c r="I59" s="46"/>
      <c r="J59" s="46"/>
      <c r="K59" s="46"/>
      <c r="L59" s="46"/>
    </row>
    <row r="60" spans="2:12" s="1" customFormat="1" ht="15.75" customHeight="1" x14ac:dyDescent="0.2">
      <c r="D60" s="19"/>
      <c r="E60" s="19"/>
      <c r="F60" s="19"/>
      <c r="G60" s="19"/>
      <c r="I60" s="46"/>
      <c r="J60" s="46"/>
      <c r="K60" s="46"/>
      <c r="L60" s="46"/>
    </row>
    <row r="61" spans="2:12" s="1" customFormat="1" ht="15.75" customHeight="1" x14ac:dyDescent="0.2">
      <c r="D61" s="19"/>
      <c r="E61" s="19"/>
      <c r="F61" s="19"/>
      <c r="G61" s="19"/>
      <c r="I61" s="46"/>
      <c r="J61" s="46"/>
      <c r="K61" s="46"/>
      <c r="L61" s="46"/>
    </row>
    <row r="62" spans="2:12" s="1" customFormat="1" ht="15.75" customHeight="1" x14ac:dyDescent="0.2">
      <c r="D62" s="19"/>
      <c r="E62" s="19"/>
      <c r="F62" s="19"/>
      <c r="G62" s="19"/>
      <c r="I62" s="46"/>
      <c r="J62" s="46"/>
      <c r="K62" s="46"/>
      <c r="L62" s="46"/>
    </row>
    <row r="63" spans="2:12" s="1" customFormat="1" ht="15.75" customHeight="1" x14ac:dyDescent="0.2">
      <c r="D63" s="19"/>
      <c r="E63" s="19"/>
      <c r="F63" s="19"/>
      <c r="G63" s="19"/>
      <c r="I63" s="46"/>
      <c r="J63" s="46"/>
      <c r="K63" s="46"/>
      <c r="L63" s="46"/>
    </row>
    <row r="64" spans="2:12" s="1" customFormat="1" ht="15.75" customHeight="1" x14ac:dyDescent="0.2">
      <c r="D64" s="19"/>
      <c r="E64" s="19"/>
      <c r="F64" s="19"/>
      <c r="G64" s="19"/>
      <c r="I64" s="46"/>
      <c r="J64" s="46"/>
      <c r="K64" s="46"/>
      <c r="L64" s="46"/>
    </row>
    <row r="65" spans="4:12" s="1" customFormat="1" ht="15.75" customHeight="1" x14ac:dyDescent="0.2">
      <c r="D65" s="19"/>
      <c r="E65" s="19"/>
      <c r="F65" s="19"/>
      <c r="G65" s="19"/>
      <c r="I65" s="46"/>
      <c r="J65" s="46"/>
      <c r="K65" s="46"/>
      <c r="L65" s="46"/>
    </row>
    <row r="66" spans="4:12" s="1" customFormat="1" ht="15.75" customHeight="1" x14ac:dyDescent="0.2">
      <c r="D66" s="19"/>
      <c r="E66" s="19"/>
      <c r="F66" s="19"/>
      <c r="G66" s="19"/>
      <c r="I66" s="46"/>
      <c r="J66" s="46"/>
      <c r="K66" s="46"/>
      <c r="L66" s="46"/>
    </row>
    <row r="67" spans="4:12" s="1" customFormat="1" ht="15.75" customHeight="1" x14ac:dyDescent="0.2">
      <c r="D67" s="19"/>
      <c r="E67" s="19"/>
      <c r="F67" s="19"/>
      <c r="G67" s="19"/>
      <c r="I67" s="46"/>
      <c r="J67" s="46"/>
      <c r="K67" s="46"/>
      <c r="L67" s="46"/>
    </row>
    <row r="68" spans="4:12" s="1" customFormat="1" ht="15.75" customHeight="1" x14ac:dyDescent="0.2">
      <c r="D68" s="19"/>
      <c r="E68" s="19"/>
      <c r="F68" s="19"/>
      <c r="G68" s="19"/>
      <c r="I68" s="46"/>
      <c r="J68" s="46"/>
      <c r="K68" s="46"/>
      <c r="L68" s="46"/>
    </row>
    <row r="69" spans="4:12" s="1" customFormat="1" ht="15.75" customHeight="1" x14ac:dyDescent="0.2">
      <c r="D69" s="19"/>
      <c r="E69" s="19"/>
      <c r="F69" s="19"/>
      <c r="G69" s="19"/>
      <c r="I69" s="46"/>
      <c r="J69" s="46"/>
      <c r="K69" s="46"/>
      <c r="L69" s="46"/>
    </row>
    <row r="70" spans="4:12" s="1" customFormat="1" ht="15.75" customHeight="1" x14ac:dyDescent="0.2">
      <c r="D70" s="19"/>
      <c r="E70" s="19"/>
      <c r="F70" s="19"/>
      <c r="G70" s="19"/>
      <c r="I70" s="46"/>
      <c r="J70" s="46"/>
      <c r="K70" s="46"/>
      <c r="L70" s="46"/>
    </row>
    <row r="71" spans="4:12" s="1" customFormat="1" ht="15.75" customHeight="1" x14ac:dyDescent="0.2">
      <c r="D71" s="19"/>
      <c r="E71" s="19"/>
      <c r="F71" s="19"/>
      <c r="G71" s="19"/>
      <c r="I71" s="46"/>
      <c r="J71" s="46"/>
      <c r="K71" s="46"/>
      <c r="L71" s="46"/>
    </row>
    <row r="72" spans="4:12" s="1" customFormat="1" ht="15.75" customHeight="1" x14ac:dyDescent="0.2">
      <c r="D72" s="19"/>
      <c r="E72" s="19"/>
      <c r="F72" s="19"/>
      <c r="G72" s="19"/>
      <c r="I72" s="46"/>
      <c r="J72" s="46"/>
      <c r="K72" s="46"/>
      <c r="L72" s="46"/>
    </row>
    <row r="73" spans="4:12" s="1" customFormat="1" ht="15.75" customHeight="1" x14ac:dyDescent="0.2">
      <c r="D73" s="19"/>
      <c r="E73" s="19"/>
      <c r="F73" s="19"/>
      <c r="G73" s="19"/>
      <c r="I73" s="46"/>
      <c r="J73" s="46"/>
      <c r="K73" s="46"/>
      <c r="L73" s="46"/>
    </row>
    <row r="74" spans="4:12" s="1" customFormat="1" ht="15.75" customHeight="1" x14ac:dyDescent="0.2">
      <c r="D74" s="19"/>
      <c r="E74" s="19"/>
      <c r="F74" s="19"/>
      <c r="G74" s="19"/>
      <c r="I74" s="46"/>
      <c r="J74" s="46"/>
      <c r="K74" s="46"/>
      <c r="L74" s="46"/>
    </row>
    <row r="75" spans="4:12" s="1" customFormat="1" ht="15.75" customHeight="1" x14ac:dyDescent="0.2">
      <c r="D75" s="19"/>
      <c r="E75" s="19"/>
      <c r="F75" s="19"/>
      <c r="G75" s="19"/>
      <c r="I75" s="46"/>
      <c r="J75" s="46"/>
      <c r="K75" s="46"/>
      <c r="L75" s="46"/>
    </row>
    <row r="76" spans="4:12" s="1" customFormat="1" ht="15.75" customHeight="1" x14ac:dyDescent="0.2">
      <c r="D76" s="19"/>
      <c r="E76" s="19"/>
      <c r="F76" s="19"/>
      <c r="G76" s="19"/>
      <c r="I76" s="46"/>
      <c r="J76" s="46"/>
      <c r="K76" s="46"/>
      <c r="L76" s="46"/>
    </row>
    <row r="77" spans="4:12" s="1" customFormat="1" ht="15.75" customHeight="1" x14ac:dyDescent="0.2">
      <c r="D77" s="19"/>
      <c r="E77" s="19"/>
      <c r="F77" s="19"/>
      <c r="G77" s="19"/>
      <c r="I77" s="46"/>
      <c r="J77" s="46"/>
      <c r="K77" s="46"/>
      <c r="L77" s="46"/>
    </row>
    <row r="78" spans="4:12" s="1" customFormat="1" ht="15.75" customHeight="1" x14ac:dyDescent="0.2">
      <c r="D78" s="19"/>
      <c r="E78" s="19"/>
      <c r="F78" s="19"/>
      <c r="G78" s="19"/>
      <c r="I78" s="46"/>
      <c r="J78" s="46"/>
      <c r="K78" s="46"/>
      <c r="L78" s="46"/>
    </row>
    <row r="79" spans="4:12" s="1" customFormat="1" ht="15.75" customHeight="1" x14ac:dyDescent="0.2">
      <c r="D79" s="19"/>
      <c r="E79" s="19"/>
      <c r="F79" s="19"/>
      <c r="G79" s="19"/>
      <c r="I79" s="46"/>
      <c r="J79" s="46"/>
      <c r="K79" s="46"/>
      <c r="L79" s="46"/>
    </row>
    <row r="80" spans="4:12" s="1" customFormat="1" ht="15.75" customHeight="1" x14ac:dyDescent="0.2">
      <c r="D80" s="19"/>
      <c r="E80" s="19"/>
      <c r="F80" s="19"/>
      <c r="G80" s="19"/>
      <c r="I80" s="46"/>
      <c r="J80" s="46"/>
      <c r="K80" s="46"/>
      <c r="L80" s="46"/>
    </row>
    <row r="81" spans="4:12" s="1" customFormat="1" ht="15.75" customHeight="1" x14ac:dyDescent="0.2">
      <c r="D81" s="19"/>
      <c r="E81" s="19"/>
      <c r="F81" s="19"/>
      <c r="G81" s="19"/>
      <c r="I81" s="46"/>
      <c r="J81" s="46"/>
      <c r="K81" s="46"/>
      <c r="L81" s="46"/>
    </row>
    <row r="82" spans="4:12" s="1" customFormat="1" ht="15.75" customHeight="1" x14ac:dyDescent="0.2">
      <c r="D82" s="19"/>
      <c r="E82" s="19"/>
      <c r="F82" s="19"/>
      <c r="G82" s="19"/>
      <c r="I82" s="46"/>
      <c r="J82" s="46"/>
      <c r="K82" s="46"/>
      <c r="L82" s="46"/>
    </row>
    <row r="83" spans="4:12" s="1" customFormat="1" ht="15.75" customHeight="1" x14ac:dyDescent="0.2">
      <c r="D83" s="19"/>
      <c r="E83" s="19"/>
      <c r="F83" s="19"/>
      <c r="G83" s="19"/>
      <c r="I83" s="46"/>
      <c r="J83" s="46"/>
      <c r="K83" s="46"/>
      <c r="L83" s="46"/>
    </row>
    <row r="84" spans="4:12" s="1" customFormat="1" ht="15.75" customHeight="1" x14ac:dyDescent="0.2">
      <c r="D84" s="19"/>
      <c r="E84" s="19"/>
      <c r="F84" s="19"/>
      <c r="G84" s="19"/>
      <c r="I84" s="46"/>
      <c r="J84" s="46"/>
      <c r="K84" s="46"/>
      <c r="L84" s="46"/>
    </row>
    <row r="85" spans="4:12" s="1" customFormat="1" ht="15.75" customHeight="1" x14ac:dyDescent="0.2">
      <c r="D85" s="19"/>
      <c r="E85" s="19"/>
      <c r="F85" s="19"/>
      <c r="G85" s="19"/>
      <c r="I85" s="46"/>
      <c r="J85" s="46"/>
      <c r="K85" s="46"/>
      <c r="L85" s="46"/>
    </row>
    <row r="86" spans="4:12" s="1" customFormat="1" ht="15.75" customHeight="1" x14ac:dyDescent="0.2">
      <c r="D86" s="19"/>
      <c r="E86" s="19"/>
      <c r="F86" s="19"/>
      <c r="G86" s="19"/>
      <c r="I86" s="46"/>
      <c r="J86" s="46"/>
      <c r="K86" s="46"/>
      <c r="L86" s="46"/>
    </row>
    <row r="87" spans="4:12" s="1" customFormat="1" ht="15.75" customHeight="1" x14ac:dyDescent="0.2">
      <c r="D87" s="19"/>
      <c r="E87" s="19"/>
      <c r="F87" s="19"/>
      <c r="G87" s="19"/>
      <c r="I87" s="46"/>
      <c r="J87" s="46"/>
      <c r="K87" s="46"/>
      <c r="L87" s="46"/>
    </row>
    <row r="88" spans="4:12" s="1" customFormat="1" ht="15.75" customHeight="1" x14ac:dyDescent="0.2">
      <c r="D88" s="19"/>
      <c r="E88" s="19"/>
      <c r="F88" s="19"/>
      <c r="G88" s="19"/>
      <c r="I88" s="46"/>
      <c r="J88" s="46"/>
      <c r="K88" s="46"/>
      <c r="L88" s="46"/>
    </row>
    <row r="89" spans="4:12" s="1" customFormat="1" ht="15.75" customHeight="1" x14ac:dyDescent="0.2">
      <c r="D89" s="19"/>
      <c r="E89" s="19"/>
      <c r="F89" s="19"/>
      <c r="G89" s="19"/>
      <c r="I89" s="46"/>
      <c r="J89" s="46"/>
      <c r="K89" s="46"/>
      <c r="L89" s="46"/>
    </row>
    <row r="90" spans="4:12" s="1" customFormat="1" ht="15.75" customHeight="1" x14ac:dyDescent="0.2">
      <c r="D90" s="19"/>
      <c r="E90" s="19"/>
      <c r="F90" s="19"/>
      <c r="G90" s="19"/>
      <c r="I90" s="46"/>
      <c r="J90" s="46"/>
      <c r="K90" s="46"/>
      <c r="L90" s="46"/>
    </row>
    <row r="91" spans="4:12" s="1" customFormat="1" ht="15.75" customHeight="1" x14ac:dyDescent="0.2">
      <c r="D91" s="19"/>
      <c r="E91" s="19"/>
      <c r="F91" s="19"/>
      <c r="G91" s="19"/>
      <c r="I91" s="46"/>
      <c r="J91" s="46"/>
      <c r="K91" s="46"/>
      <c r="L91" s="46"/>
    </row>
    <row r="92" spans="4:12" s="1" customFormat="1" ht="15.75" customHeight="1" x14ac:dyDescent="0.2">
      <c r="D92" s="19"/>
      <c r="E92" s="19"/>
      <c r="F92" s="19"/>
      <c r="G92" s="19"/>
      <c r="I92" s="46"/>
      <c r="J92" s="46"/>
      <c r="K92" s="46"/>
      <c r="L92" s="46"/>
    </row>
    <row r="93" spans="4:12" s="1" customFormat="1" ht="15.75" customHeight="1" x14ac:dyDescent="0.2">
      <c r="D93" s="19"/>
      <c r="E93" s="19"/>
      <c r="F93" s="19"/>
      <c r="G93" s="19"/>
      <c r="I93" s="46"/>
      <c r="J93" s="46"/>
      <c r="K93" s="46"/>
      <c r="L93" s="46"/>
    </row>
    <row r="94" spans="4:12" s="1" customFormat="1" ht="15.75" customHeight="1" x14ac:dyDescent="0.2">
      <c r="D94" s="19"/>
      <c r="E94" s="19"/>
      <c r="F94" s="19"/>
      <c r="G94" s="19"/>
      <c r="I94" s="46"/>
      <c r="J94" s="46"/>
      <c r="K94" s="46"/>
      <c r="L94" s="46"/>
    </row>
    <row r="95" spans="4:12" s="1" customFormat="1" ht="15.75" customHeight="1" x14ac:dyDescent="0.2">
      <c r="D95" s="19"/>
      <c r="E95" s="19"/>
      <c r="F95" s="19"/>
      <c r="G95" s="19"/>
      <c r="I95" s="46"/>
      <c r="J95" s="46"/>
      <c r="K95" s="46"/>
      <c r="L95" s="46"/>
    </row>
    <row r="96" spans="4:12" s="1" customFormat="1" ht="15.75" customHeight="1" x14ac:dyDescent="0.2">
      <c r="D96" s="19"/>
      <c r="E96" s="19"/>
      <c r="F96" s="19"/>
      <c r="G96" s="19"/>
      <c r="I96" s="46"/>
      <c r="J96" s="46"/>
      <c r="K96" s="46"/>
      <c r="L96" s="46"/>
    </row>
    <row r="97" spans="4:12" s="1" customFormat="1" ht="15.75" customHeight="1" x14ac:dyDescent="0.2">
      <c r="D97" s="19"/>
      <c r="E97" s="19"/>
      <c r="F97" s="19"/>
      <c r="G97" s="19"/>
      <c r="I97" s="46"/>
      <c r="J97" s="46"/>
      <c r="K97" s="46"/>
      <c r="L97" s="46"/>
    </row>
    <row r="98" spans="4:12" s="1" customFormat="1" ht="15.75" customHeight="1" x14ac:dyDescent="0.2">
      <c r="D98" s="19"/>
      <c r="E98" s="19"/>
      <c r="F98" s="19"/>
      <c r="G98" s="19"/>
      <c r="I98" s="46"/>
      <c r="J98" s="46"/>
      <c r="K98" s="46"/>
      <c r="L98" s="46"/>
    </row>
    <row r="99" spans="4:12" s="1" customFormat="1" ht="15.75" customHeight="1" x14ac:dyDescent="0.2">
      <c r="D99" s="19"/>
      <c r="E99" s="19"/>
      <c r="F99" s="19"/>
      <c r="G99" s="19"/>
      <c r="I99" s="46"/>
      <c r="J99" s="46"/>
      <c r="K99" s="46"/>
      <c r="L99" s="46"/>
    </row>
    <row r="100" spans="4:12" s="1" customFormat="1" ht="15.75" customHeight="1" x14ac:dyDescent="0.2">
      <c r="D100" s="19"/>
      <c r="E100" s="19"/>
      <c r="F100" s="19"/>
      <c r="G100" s="19"/>
      <c r="I100" s="46"/>
      <c r="J100" s="46"/>
      <c r="K100" s="46"/>
      <c r="L100" s="46"/>
    </row>
    <row r="101" spans="4:12" s="1" customFormat="1" ht="15.75" customHeight="1" x14ac:dyDescent="0.2">
      <c r="D101" s="19"/>
      <c r="E101" s="19"/>
      <c r="F101" s="19"/>
      <c r="G101" s="19"/>
      <c r="I101" s="46"/>
      <c r="J101" s="46"/>
      <c r="K101" s="46"/>
      <c r="L101" s="46"/>
    </row>
    <row r="102" spans="4:12" s="1" customFormat="1" ht="15.75" customHeight="1" x14ac:dyDescent="0.2">
      <c r="D102" s="19"/>
      <c r="E102" s="19"/>
      <c r="F102" s="19"/>
      <c r="G102" s="19"/>
      <c r="I102" s="46"/>
      <c r="J102" s="46"/>
      <c r="K102" s="46"/>
      <c r="L102" s="46"/>
    </row>
    <row r="103" spans="4:12" s="1" customFormat="1" ht="15.75" customHeight="1" x14ac:dyDescent="0.2">
      <c r="D103" s="19"/>
      <c r="E103" s="19"/>
      <c r="F103" s="19"/>
      <c r="G103" s="19"/>
      <c r="I103" s="46"/>
      <c r="J103" s="46"/>
      <c r="K103" s="46"/>
      <c r="L103" s="46"/>
    </row>
    <row r="104" spans="4:12" s="1" customFormat="1" ht="15.75" customHeight="1" x14ac:dyDescent="0.2">
      <c r="D104" s="19"/>
      <c r="E104" s="19"/>
      <c r="F104" s="19"/>
      <c r="G104" s="19"/>
      <c r="I104" s="46"/>
      <c r="J104" s="46"/>
      <c r="K104" s="46"/>
      <c r="L104" s="46"/>
    </row>
    <row r="105" spans="4:12" s="1" customFormat="1" ht="15.75" customHeight="1" x14ac:dyDescent="0.2">
      <c r="D105" s="19"/>
      <c r="E105" s="19"/>
      <c r="F105" s="19"/>
      <c r="G105" s="19"/>
      <c r="I105" s="46"/>
      <c r="J105" s="46"/>
      <c r="K105" s="46"/>
      <c r="L105" s="46"/>
    </row>
    <row r="106" spans="4:12" s="1" customFormat="1" ht="15.75" customHeight="1" x14ac:dyDescent="0.2">
      <c r="D106" s="19"/>
      <c r="E106" s="19"/>
      <c r="F106" s="19"/>
      <c r="G106" s="19"/>
      <c r="I106" s="46"/>
      <c r="J106" s="46"/>
      <c r="K106" s="46"/>
      <c r="L106" s="46"/>
    </row>
    <row r="107" spans="4:12" s="1" customFormat="1" ht="15.75" customHeight="1" x14ac:dyDescent="0.2">
      <c r="D107" s="19"/>
      <c r="E107" s="19"/>
      <c r="F107" s="19"/>
      <c r="G107" s="19"/>
      <c r="I107" s="46"/>
      <c r="J107" s="46"/>
      <c r="K107" s="46"/>
      <c r="L107" s="46"/>
    </row>
    <row r="108" spans="4:12" s="1" customFormat="1" ht="15.75" customHeight="1" x14ac:dyDescent="0.2">
      <c r="D108" s="19"/>
      <c r="E108" s="19"/>
      <c r="F108" s="19"/>
      <c r="G108" s="19"/>
      <c r="I108" s="46"/>
      <c r="J108" s="46"/>
      <c r="K108" s="46"/>
      <c r="L108" s="46"/>
    </row>
    <row r="109" spans="4:12" s="1" customFormat="1" ht="15.75" customHeight="1" x14ac:dyDescent="0.2">
      <c r="D109" s="19"/>
      <c r="E109" s="19"/>
      <c r="F109" s="19"/>
      <c r="G109" s="19"/>
      <c r="I109" s="46"/>
      <c r="J109" s="46"/>
      <c r="K109" s="46"/>
      <c r="L109" s="46"/>
    </row>
    <row r="110" spans="4:12" s="1" customFormat="1" ht="15.75" customHeight="1" x14ac:dyDescent="0.2">
      <c r="D110" s="19"/>
      <c r="E110" s="19"/>
      <c r="F110" s="19"/>
      <c r="G110" s="19"/>
      <c r="I110" s="46"/>
      <c r="J110" s="46"/>
      <c r="K110" s="46"/>
      <c r="L110" s="46"/>
    </row>
    <row r="111" spans="4:12" s="1" customFormat="1" ht="15.75" customHeight="1" x14ac:dyDescent="0.2">
      <c r="D111" s="19"/>
      <c r="E111" s="19"/>
      <c r="F111" s="19"/>
      <c r="G111" s="19"/>
      <c r="I111" s="46"/>
      <c r="J111" s="46"/>
      <c r="K111" s="46"/>
      <c r="L111" s="46"/>
    </row>
    <row r="112" spans="4:12" s="1" customFormat="1" ht="15.75" customHeight="1" x14ac:dyDescent="0.2">
      <c r="D112" s="19"/>
      <c r="E112" s="19"/>
      <c r="F112" s="19"/>
      <c r="G112" s="19"/>
      <c r="I112" s="46"/>
      <c r="J112" s="46"/>
      <c r="K112" s="46"/>
      <c r="L112" s="46"/>
    </row>
    <row r="113" spans="4:12" s="1" customFormat="1" ht="15.75" customHeight="1" x14ac:dyDescent="0.2">
      <c r="D113" s="19"/>
      <c r="E113" s="19"/>
      <c r="F113" s="19"/>
      <c r="G113" s="19"/>
      <c r="I113" s="46"/>
      <c r="J113" s="46"/>
      <c r="K113" s="46"/>
      <c r="L113" s="46"/>
    </row>
    <row r="114" spans="4:12" s="1" customFormat="1" ht="15.75" customHeight="1" x14ac:dyDescent="0.2">
      <c r="D114" s="19"/>
      <c r="E114" s="19"/>
      <c r="F114" s="19"/>
      <c r="G114" s="19"/>
      <c r="I114" s="46"/>
      <c r="J114" s="46"/>
      <c r="K114" s="46"/>
      <c r="L114" s="46"/>
    </row>
    <row r="115" spans="4:12" s="1" customFormat="1" ht="15.75" customHeight="1" x14ac:dyDescent="0.2">
      <c r="D115" s="19"/>
      <c r="E115" s="19"/>
      <c r="F115" s="19"/>
      <c r="G115" s="19"/>
      <c r="I115" s="46"/>
      <c r="J115" s="46"/>
      <c r="K115" s="46"/>
      <c r="L115" s="46"/>
    </row>
    <row r="116" spans="4:12" s="1" customFormat="1" ht="15.75" customHeight="1" x14ac:dyDescent="0.2">
      <c r="D116" s="19"/>
      <c r="E116" s="19"/>
      <c r="F116" s="19"/>
      <c r="G116" s="19"/>
      <c r="I116" s="46"/>
      <c r="J116" s="46"/>
      <c r="K116" s="46"/>
      <c r="L116" s="46"/>
    </row>
    <row r="117" spans="4:12" s="1" customFormat="1" ht="15.75" customHeight="1" x14ac:dyDescent="0.2">
      <c r="D117" s="19"/>
      <c r="E117" s="19"/>
      <c r="F117" s="19"/>
      <c r="G117" s="19"/>
      <c r="I117" s="46"/>
      <c r="J117" s="46"/>
      <c r="K117" s="46"/>
      <c r="L117" s="46"/>
    </row>
    <row r="118" spans="4:12" s="1" customFormat="1" ht="15.75" customHeight="1" x14ac:dyDescent="0.2">
      <c r="D118" s="19"/>
      <c r="E118" s="19"/>
      <c r="F118" s="19"/>
      <c r="G118" s="19"/>
      <c r="I118" s="46"/>
      <c r="J118" s="46"/>
      <c r="K118" s="46"/>
      <c r="L118" s="46"/>
    </row>
    <row r="119" spans="4:12" s="1" customFormat="1" ht="15.75" customHeight="1" x14ac:dyDescent="0.2">
      <c r="D119" s="19"/>
      <c r="E119" s="19"/>
      <c r="F119" s="19"/>
      <c r="G119" s="19"/>
      <c r="I119" s="46"/>
      <c r="J119" s="46"/>
      <c r="K119" s="46"/>
      <c r="L119" s="46"/>
    </row>
    <row r="120" spans="4:12" s="1" customFormat="1" ht="15.75" customHeight="1" x14ac:dyDescent="0.2">
      <c r="D120" s="19"/>
      <c r="E120" s="19"/>
      <c r="F120" s="19"/>
      <c r="G120" s="19"/>
      <c r="I120" s="46"/>
      <c r="J120" s="46"/>
      <c r="K120" s="46"/>
      <c r="L120" s="46"/>
    </row>
    <row r="121" spans="4:12" s="1" customFormat="1" ht="15.75" customHeight="1" x14ac:dyDescent="0.2">
      <c r="D121" s="19"/>
      <c r="E121" s="19"/>
      <c r="F121" s="19"/>
      <c r="G121" s="19"/>
      <c r="I121" s="46"/>
      <c r="J121" s="46"/>
      <c r="K121" s="46"/>
      <c r="L121" s="46"/>
    </row>
    <row r="122" spans="4:12" s="1" customFormat="1" ht="15.75" customHeight="1" x14ac:dyDescent="0.2">
      <c r="D122" s="19"/>
      <c r="E122" s="19"/>
      <c r="F122" s="19"/>
      <c r="G122" s="19"/>
      <c r="I122" s="46"/>
      <c r="J122" s="46"/>
      <c r="K122" s="46"/>
      <c r="L122" s="46"/>
    </row>
    <row r="123" spans="4:12" s="1" customFormat="1" ht="15.75" customHeight="1" x14ac:dyDescent="0.2">
      <c r="D123" s="19"/>
      <c r="E123" s="19"/>
      <c r="F123" s="19"/>
      <c r="G123" s="19"/>
      <c r="I123" s="46"/>
      <c r="J123" s="46"/>
      <c r="K123" s="46"/>
      <c r="L123" s="46"/>
    </row>
    <row r="124" spans="4:12" s="1" customFormat="1" ht="15.75" customHeight="1" x14ac:dyDescent="0.2">
      <c r="D124" s="19"/>
      <c r="E124" s="19"/>
      <c r="F124" s="19"/>
      <c r="G124" s="19"/>
      <c r="I124" s="46"/>
      <c r="J124" s="46"/>
      <c r="K124" s="46"/>
      <c r="L124" s="46"/>
    </row>
    <row r="125" spans="4:12" s="1" customFormat="1" ht="15.75" customHeight="1" x14ac:dyDescent="0.2">
      <c r="D125" s="19"/>
      <c r="E125" s="19"/>
      <c r="F125" s="19"/>
      <c r="G125" s="19"/>
      <c r="I125" s="46"/>
      <c r="J125" s="46"/>
      <c r="K125" s="46"/>
      <c r="L125" s="46"/>
    </row>
    <row r="126" spans="4:12" s="1" customFormat="1" ht="15.75" customHeight="1" x14ac:dyDescent="0.2">
      <c r="D126" s="19"/>
      <c r="E126" s="19"/>
      <c r="F126" s="19"/>
      <c r="G126" s="19"/>
      <c r="I126" s="46"/>
      <c r="J126" s="46"/>
      <c r="K126" s="46"/>
      <c r="L126" s="46"/>
    </row>
    <row r="127" spans="4:12" s="1" customFormat="1" ht="15.75" customHeight="1" x14ac:dyDescent="0.2">
      <c r="D127" s="19"/>
      <c r="E127" s="19"/>
      <c r="F127" s="19"/>
      <c r="G127" s="19"/>
      <c r="I127" s="46"/>
      <c r="J127" s="46"/>
      <c r="K127" s="46"/>
      <c r="L127" s="46"/>
    </row>
    <row r="128" spans="4:12" s="1" customFormat="1" ht="15.75" customHeight="1" x14ac:dyDescent="0.2">
      <c r="D128" s="19"/>
      <c r="E128" s="19"/>
      <c r="F128" s="19"/>
      <c r="G128" s="19"/>
      <c r="I128" s="46"/>
      <c r="J128" s="46"/>
      <c r="K128" s="46"/>
      <c r="L128" s="46"/>
    </row>
    <row r="129" spans="4:12" s="1" customFormat="1" ht="15.75" customHeight="1" x14ac:dyDescent="0.2">
      <c r="D129" s="19"/>
      <c r="E129" s="19"/>
      <c r="F129" s="19"/>
      <c r="G129" s="19"/>
      <c r="I129" s="46"/>
      <c r="J129" s="46"/>
      <c r="K129" s="46"/>
      <c r="L129" s="46"/>
    </row>
    <row r="130" spans="4:12" s="1" customFormat="1" ht="15.75" customHeight="1" x14ac:dyDescent="0.2">
      <c r="D130" s="19"/>
      <c r="E130" s="19"/>
      <c r="F130" s="19"/>
      <c r="G130" s="19"/>
      <c r="I130" s="46"/>
      <c r="J130" s="46"/>
      <c r="K130" s="46"/>
      <c r="L130" s="46"/>
    </row>
    <row r="131" spans="4:12" s="1" customFormat="1" ht="15.75" customHeight="1" x14ac:dyDescent="0.2">
      <c r="D131" s="19"/>
      <c r="E131" s="19"/>
      <c r="F131" s="19"/>
      <c r="G131" s="19"/>
      <c r="I131" s="46"/>
      <c r="J131" s="46"/>
      <c r="K131" s="46"/>
      <c r="L131" s="46"/>
    </row>
    <row r="132" spans="4:12" s="1" customFormat="1" ht="15.75" customHeight="1" x14ac:dyDescent="0.2">
      <c r="D132" s="19"/>
      <c r="E132" s="19"/>
      <c r="F132" s="19"/>
      <c r="G132" s="19"/>
      <c r="I132" s="46"/>
      <c r="J132" s="46"/>
      <c r="K132" s="46"/>
      <c r="L132" s="46"/>
    </row>
    <row r="133" spans="4:12" s="1" customFormat="1" ht="15.75" customHeight="1" x14ac:dyDescent="0.2">
      <c r="D133" s="19"/>
      <c r="E133" s="19"/>
      <c r="F133" s="19"/>
      <c r="G133" s="19"/>
      <c r="I133" s="46"/>
      <c r="J133" s="46"/>
      <c r="K133" s="46"/>
      <c r="L133" s="46"/>
    </row>
    <row r="134" spans="4:12" s="1" customFormat="1" ht="15.75" customHeight="1" x14ac:dyDescent="0.2">
      <c r="D134" s="19"/>
      <c r="E134" s="19"/>
      <c r="F134" s="19"/>
      <c r="G134" s="19"/>
      <c r="I134" s="46"/>
      <c r="J134" s="46"/>
      <c r="K134" s="46"/>
      <c r="L134" s="46"/>
    </row>
    <row r="135" spans="4:12" s="1" customFormat="1" ht="15.75" customHeight="1" x14ac:dyDescent="0.2">
      <c r="D135" s="19"/>
      <c r="E135" s="19"/>
      <c r="F135" s="19"/>
      <c r="G135" s="19"/>
      <c r="I135" s="46"/>
      <c r="J135" s="46"/>
      <c r="K135" s="46"/>
      <c r="L135" s="46"/>
    </row>
    <row r="136" spans="4:12" s="1" customFormat="1" ht="15.75" customHeight="1" x14ac:dyDescent="0.2">
      <c r="D136" s="19"/>
      <c r="E136" s="19"/>
      <c r="F136" s="19"/>
      <c r="G136" s="19"/>
      <c r="I136" s="46"/>
      <c r="J136" s="46"/>
      <c r="K136" s="46"/>
      <c r="L136" s="46"/>
    </row>
    <row r="137" spans="4:12" s="1" customFormat="1" ht="15.75" customHeight="1" x14ac:dyDescent="0.2">
      <c r="D137" s="19"/>
      <c r="E137" s="19"/>
      <c r="F137" s="19"/>
      <c r="G137" s="19"/>
      <c r="I137" s="46"/>
      <c r="J137" s="46"/>
      <c r="K137" s="46"/>
      <c r="L137" s="46"/>
    </row>
    <row r="138" spans="4:12" s="1" customFormat="1" ht="15.75" customHeight="1" x14ac:dyDescent="0.2">
      <c r="D138" s="19"/>
      <c r="E138" s="19"/>
      <c r="F138" s="19"/>
      <c r="G138" s="19"/>
      <c r="I138" s="46"/>
      <c r="J138" s="46"/>
      <c r="K138" s="46"/>
      <c r="L138" s="46"/>
    </row>
    <row r="139" spans="4:12" s="1" customFormat="1" ht="15.75" customHeight="1" x14ac:dyDescent="0.2">
      <c r="D139" s="19"/>
      <c r="E139" s="19"/>
      <c r="F139" s="19"/>
      <c r="G139" s="19"/>
      <c r="I139" s="46"/>
      <c r="J139" s="46"/>
      <c r="K139" s="46"/>
      <c r="L139" s="46"/>
    </row>
    <row r="140" spans="4:12" s="1" customFormat="1" ht="15.75" customHeight="1" x14ac:dyDescent="0.2">
      <c r="D140" s="19"/>
      <c r="E140" s="19"/>
      <c r="F140" s="19"/>
      <c r="G140" s="19"/>
      <c r="I140" s="46"/>
      <c r="J140" s="46"/>
      <c r="K140" s="46"/>
      <c r="L140" s="46"/>
    </row>
    <row r="141" spans="4:12" s="1" customFormat="1" ht="15.75" customHeight="1" x14ac:dyDescent="0.2">
      <c r="D141" s="19"/>
      <c r="E141" s="19"/>
      <c r="F141" s="19"/>
      <c r="G141" s="19"/>
      <c r="I141" s="46"/>
      <c r="J141" s="46"/>
      <c r="K141" s="46"/>
      <c r="L141" s="46"/>
    </row>
    <row r="142" spans="4:12" s="1" customFormat="1" ht="15.75" customHeight="1" x14ac:dyDescent="0.2">
      <c r="D142" s="19"/>
      <c r="E142" s="19"/>
      <c r="F142" s="19"/>
      <c r="G142" s="19"/>
      <c r="I142" s="46"/>
      <c r="J142" s="46"/>
      <c r="K142" s="46"/>
      <c r="L142" s="46"/>
    </row>
    <row r="143" spans="4:12" s="1" customFormat="1" ht="15.75" customHeight="1" x14ac:dyDescent="0.2">
      <c r="D143" s="19"/>
      <c r="E143" s="19"/>
      <c r="F143" s="19"/>
      <c r="G143" s="19"/>
      <c r="I143" s="46"/>
      <c r="J143" s="46"/>
      <c r="K143" s="46"/>
      <c r="L143" s="46"/>
    </row>
    <row r="144" spans="4:12" s="1" customFormat="1" ht="15.75" customHeight="1" x14ac:dyDescent="0.2">
      <c r="D144" s="19"/>
      <c r="E144" s="19"/>
      <c r="F144" s="19"/>
      <c r="G144" s="19"/>
      <c r="I144" s="46"/>
      <c r="J144" s="46"/>
      <c r="K144" s="46"/>
      <c r="L144" s="46"/>
    </row>
    <row r="145" spans="4:12" s="1" customFormat="1" ht="15.75" customHeight="1" x14ac:dyDescent="0.2">
      <c r="D145" s="19"/>
      <c r="E145" s="19"/>
      <c r="F145" s="19"/>
      <c r="G145" s="19"/>
      <c r="I145" s="46"/>
      <c r="J145" s="46"/>
      <c r="K145" s="46"/>
      <c r="L145" s="46"/>
    </row>
    <row r="146" spans="4:12" s="1" customFormat="1" ht="15.75" customHeight="1" x14ac:dyDescent="0.2">
      <c r="D146" s="19"/>
      <c r="E146" s="19"/>
      <c r="F146" s="19"/>
      <c r="G146" s="19"/>
      <c r="I146" s="46"/>
      <c r="J146" s="46"/>
      <c r="K146" s="46"/>
      <c r="L146" s="46"/>
    </row>
    <row r="147" spans="4:12" s="1" customFormat="1" ht="15.75" customHeight="1" x14ac:dyDescent="0.2">
      <c r="D147" s="19"/>
      <c r="E147" s="19"/>
      <c r="F147" s="19"/>
      <c r="G147" s="19"/>
      <c r="I147" s="46"/>
      <c r="J147" s="46"/>
      <c r="K147" s="46"/>
      <c r="L147" s="46"/>
    </row>
    <row r="148" spans="4:12" s="1" customFormat="1" ht="15.75" customHeight="1" x14ac:dyDescent="0.2">
      <c r="D148" s="19"/>
      <c r="E148" s="19"/>
      <c r="F148" s="19"/>
      <c r="G148" s="19"/>
      <c r="I148" s="46"/>
      <c r="J148" s="46"/>
      <c r="K148" s="46"/>
      <c r="L148" s="46"/>
    </row>
    <row r="149" spans="4:12" s="1" customFormat="1" ht="15.75" customHeight="1" x14ac:dyDescent="0.2">
      <c r="D149" s="19"/>
      <c r="E149" s="19"/>
      <c r="F149" s="19"/>
      <c r="G149" s="19"/>
      <c r="I149" s="46"/>
      <c r="J149" s="46"/>
      <c r="K149" s="46"/>
      <c r="L149" s="46"/>
    </row>
    <row r="150" spans="4:12" s="1" customFormat="1" ht="15.75" customHeight="1" x14ac:dyDescent="0.2">
      <c r="D150" s="19"/>
      <c r="E150" s="19"/>
      <c r="F150" s="19"/>
      <c r="G150" s="19"/>
      <c r="I150" s="46"/>
      <c r="J150" s="46"/>
      <c r="K150" s="46"/>
      <c r="L150" s="46"/>
    </row>
    <row r="151" spans="4:12" s="1" customFormat="1" ht="15.75" customHeight="1" x14ac:dyDescent="0.2">
      <c r="D151" s="19"/>
      <c r="E151" s="19"/>
      <c r="F151" s="19"/>
      <c r="G151" s="19"/>
      <c r="I151" s="46"/>
      <c r="J151" s="46"/>
      <c r="K151" s="46"/>
      <c r="L151" s="46"/>
    </row>
    <row r="152" spans="4:12" s="1" customFormat="1" ht="15.75" customHeight="1" x14ac:dyDescent="0.2">
      <c r="D152" s="19"/>
      <c r="E152" s="19"/>
      <c r="F152" s="19"/>
      <c r="G152" s="19"/>
      <c r="I152" s="46"/>
      <c r="J152" s="46"/>
      <c r="K152" s="46"/>
      <c r="L152" s="46"/>
    </row>
    <row r="153" spans="4:12" s="1" customFormat="1" ht="15.75" customHeight="1" x14ac:dyDescent="0.2">
      <c r="D153" s="19"/>
      <c r="E153" s="19"/>
      <c r="F153" s="19"/>
      <c r="G153" s="19"/>
      <c r="I153" s="46"/>
      <c r="J153" s="46"/>
      <c r="K153" s="46"/>
      <c r="L153" s="46"/>
    </row>
    <row r="154" spans="4:12" s="1" customFormat="1" ht="15.75" customHeight="1" x14ac:dyDescent="0.2">
      <c r="D154" s="19"/>
      <c r="E154" s="19"/>
      <c r="F154" s="19"/>
      <c r="G154" s="19"/>
      <c r="I154" s="46"/>
      <c r="J154" s="46"/>
      <c r="K154" s="46"/>
      <c r="L154" s="46"/>
    </row>
    <row r="155" spans="4:12" s="1" customFormat="1" ht="15.75" customHeight="1" x14ac:dyDescent="0.2">
      <c r="D155" s="19"/>
      <c r="E155" s="19"/>
      <c r="F155" s="19"/>
      <c r="G155" s="19"/>
      <c r="I155" s="46"/>
      <c r="J155" s="46"/>
      <c r="K155" s="46"/>
      <c r="L155" s="46"/>
    </row>
    <row r="156" spans="4:12" s="1" customFormat="1" ht="15.75" customHeight="1" x14ac:dyDescent="0.2">
      <c r="D156" s="19"/>
      <c r="E156" s="19"/>
      <c r="F156" s="19"/>
      <c r="G156" s="19"/>
      <c r="I156" s="46"/>
      <c r="J156" s="46"/>
      <c r="K156" s="46"/>
      <c r="L156" s="46"/>
    </row>
    <row r="157" spans="4:12" s="1" customFormat="1" ht="15.75" customHeight="1" x14ac:dyDescent="0.2">
      <c r="D157" s="19"/>
      <c r="E157" s="19"/>
      <c r="F157" s="19"/>
      <c r="G157" s="19"/>
      <c r="I157" s="46"/>
      <c r="J157" s="46"/>
      <c r="K157" s="46"/>
      <c r="L157" s="46"/>
    </row>
    <row r="158" spans="4:12" s="1" customFormat="1" ht="15.75" customHeight="1" x14ac:dyDescent="0.2">
      <c r="D158" s="19"/>
      <c r="E158" s="19"/>
      <c r="F158" s="19"/>
      <c r="G158" s="19"/>
      <c r="I158" s="46"/>
      <c r="J158" s="46"/>
      <c r="K158" s="46"/>
      <c r="L158" s="46"/>
    </row>
    <row r="159" spans="4:12" s="1" customFormat="1" ht="15.75" customHeight="1" x14ac:dyDescent="0.2">
      <c r="D159" s="19"/>
      <c r="E159" s="19"/>
      <c r="F159" s="19"/>
      <c r="G159" s="19"/>
      <c r="I159" s="46"/>
      <c r="J159" s="46"/>
      <c r="K159" s="46"/>
      <c r="L159" s="46"/>
    </row>
    <row r="160" spans="4:12" s="1" customFormat="1" ht="15.75" customHeight="1" x14ac:dyDescent="0.2">
      <c r="D160" s="19"/>
      <c r="E160" s="19"/>
      <c r="F160" s="19"/>
      <c r="G160" s="19"/>
      <c r="I160" s="46"/>
      <c r="J160" s="46"/>
      <c r="K160" s="46"/>
      <c r="L160" s="46"/>
    </row>
    <row r="161" spans="4:12" s="1" customFormat="1" ht="15.75" customHeight="1" x14ac:dyDescent="0.2">
      <c r="D161" s="19"/>
      <c r="E161" s="19"/>
      <c r="F161" s="19"/>
      <c r="G161" s="19"/>
      <c r="I161" s="46"/>
      <c r="J161" s="46"/>
      <c r="K161" s="46"/>
      <c r="L161" s="46"/>
    </row>
    <row r="162" spans="4:12" s="1" customFormat="1" ht="15.75" customHeight="1" x14ac:dyDescent="0.2">
      <c r="D162" s="19"/>
      <c r="E162" s="19"/>
      <c r="F162" s="19"/>
      <c r="G162" s="19"/>
      <c r="I162" s="46"/>
      <c r="J162" s="46"/>
      <c r="K162" s="46"/>
      <c r="L162" s="46"/>
    </row>
    <row r="163" spans="4:12" s="1" customFormat="1" ht="15.75" customHeight="1" x14ac:dyDescent="0.2">
      <c r="D163" s="19"/>
      <c r="E163" s="19"/>
      <c r="F163" s="19"/>
      <c r="G163" s="19"/>
      <c r="I163" s="46"/>
      <c r="J163" s="46"/>
      <c r="K163" s="46"/>
      <c r="L163" s="46"/>
    </row>
    <row r="164" spans="4:12" s="1" customFormat="1" ht="15.75" customHeight="1" x14ac:dyDescent="0.2">
      <c r="D164" s="19"/>
      <c r="E164" s="19"/>
      <c r="F164" s="19"/>
      <c r="G164" s="19"/>
      <c r="I164" s="46"/>
      <c r="J164" s="46"/>
      <c r="K164" s="46"/>
      <c r="L164" s="46"/>
    </row>
    <row r="165" spans="4:12" s="1" customFormat="1" ht="15.75" customHeight="1" x14ac:dyDescent="0.2">
      <c r="D165" s="19"/>
      <c r="E165" s="19"/>
      <c r="F165" s="19"/>
      <c r="G165" s="19"/>
      <c r="I165" s="46"/>
      <c r="J165" s="46"/>
      <c r="K165" s="46"/>
      <c r="L165" s="46"/>
    </row>
    <row r="166" spans="4:12" s="1" customFormat="1" ht="15.75" customHeight="1" x14ac:dyDescent="0.2">
      <c r="D166" s="19"/>
      <c r="E166" s="19"/>
      <c r="F166" s="19"/>
      <c r="G166" s="19"/>
      <c r="I166" s="46"/>
      <c r="J166" s="46"/>
      <c r="K166" s="46"/>
      <c r="L166" s="46"/>
    </row>
    <row r="167" spans="4:12" s="1" customFormat="1" ht="15.75" customHeight="1" x14ac:dyDescent="0.2">
      <c r="D167" s="19"/>
      <c r="E167" s="19"/>
      <c r="F167" s="19"/>
      <c r="G167" s="19"/>
      <c r="I167" s="46"/>
      <c r="J167" s="46"/>
      <c r="K167" s="46"/>
      <c r="L167" s="46"/>
    </row>
    <row r="168" spans="4:12" s="1" customFormat="1" ht="15.75" customHeight="1" x14ac:dyDescent="0.2">
      <c r="D168" s="19"/>
      <c r="E168" s="19"/>
      <c r="F168" s="19"/>
      <c r="G168" s="19"/>
      <c r="I168" s="46"/>
      <c r="J168" s="46"/>
      <c r="K168" s="46"/>
      <c r="L168" s="46"/>
    </row>
    <row r="169" spans="4:12" s="1" customFormat="1" ht="15.75" customHeight="1" x14ac:dyDescent="0.2">
      <c r="D169" s="19"/>
      <c r="E169" s="19"/>
      <c r="F169" s="19"/>
      <c r="G169" s="19"/>
      <c r="I169" s="46"/>
      <c r="J169" s="46"/>
      <c r="K169" s="46"/>
      <c r="L169" s="46"/>
    </row>
    <row r="170" spans="4:12" s="1" customFormat="1" ht="15.75" customHeight="1" x14ac:dyDescent="0.2">
      <c r="D170" s="19"/>
      <c r="E170" s="19"/>
      <c r="F170" s="19"/>
      <c r="G170" s="19"/>
      <c r="I170" s="46"/>
      <c r="J170" s="46"/>
      <c r="K170" s="46"/>
      <c r="L170" s="46"/>
    </row>
    <row r="171" spans="4:12" s="1" customFormat="1" ht="15.75" customHeight="1" x14ac:dyDescent="0.2">
      <c r="D171" s="19"/>
      <c r="E171" s="19"/>
      <c r="F171" s="19"/>
      <c r="G171" s="19"/>
      <c r="I171" s="46"/>
      <c r="J171" s="46"/>
      <c r="K171" s="46"/>
      <c r="L171" s="46"/>
    </row>
    <row r="172" spans="4:12" s="1" customFormat="1" ht="15.75" customHeight="1" x14ac:dyDescent="0.2">
      <c r="D172" s="19"/>
      <c r="E172" s="19"/>
      <c r="F172" s="19"/>
      <c r="G172" s="19"/>
      <c r="I172" s="46"/>
      <c r="J172" s="46"/>
      <c r="K172" s="46"/>
      <c r="L172" s="46"/>
    </row>
    <row r="173" spans="4:12" s="1" customFormat="1" ht="15.75" customHeight="1" x14ac:dyDescent="0.2">
      <c r="D173" s="19"/>
      <c r="E173" s="19"/>
      <c r="F173" s="19"/>
      <c r="G173" s="19"/>
      <c r="I173" s="46"/>
      <c r="J173" s="46"/>
      <c r="K173" s="46"/>
      <c r="L173" s="46"/>
    </row>
    <row r="174" spans="4:12" s="1" customFormat="1" ht="15.75" customHeight="1" x14ac:dyDescent="0.2">
      <c r="D174" s="19"/>
      <c r="E174" s="19"/>
      <c r="F174" s="19"/>
      <c r="G174" s="19"/>
      <c r="I174" s="46"/>
      <c r="J174" s="46"/>
      <c r="K174" s="46"/>
      <c r="L174" s="46"/>
    </row>
    <row r="175" spans="4:12" s="1" customFormat="1" ht="15.75" customHeight="1" x14ac:dyDescent="0.2">
      <c r="D175" s="19"/>
      <c r="E175" s="19"/>
      <c r="F175" s="19"/>
      <c r="G175" s="19"/>
      <c r="I175" s="46"/>
      <c r="J175" s="46"/>
      <c r="K175" s="46"/>
      <c r="L175" s="46"/>
    </row>
    <row r="176" spans="4:12" s="1" customFormat="1" ht="15.75" customHeight="1" x14ac:dyDescent="0.2">
      <c r="D176" s="19"/>
      <c r="E176" s="19"/>
      <c r="F176" s="19"/>
      <c r="G176" s="19"/>
      <c r="I176" s="46"/>
      <c r="J176" s="46"/>
      <c r="K176" s="46"/>
      <c r="L176" s="46"/>
    </row>
    <row r="177" spans="4:12" s="1" customFormat="1" ht="15.75" customHeight="1" x14ac:dyDescent="0.2">
      <c r="D177" s="19"/>
      <c r="E177" s="19"/>
      <c r="F177" s="19"/>
      <c r="G177" s="19"/>
      <c r="I177" s="46"/>
      <c r="J177" s="46"/>
      <c r="K177" s="46"/>
      <c r="L177" s="46"/>
    </row>
    <row r="178" spans="4:12" s="1" customFormat="1" ht="15.75" customHeight="1" x14ac:dyDescent="0.2">
      <c r="D178" s="19"/>
      <c r="E178" s="19"/>
      <c r="F178" s="19"/>
      <c r="G178" s="19"/>
      <c r="I178" s="46"/>
      <c r="J178" s="46"/>
      <c r="K178" s="46"/>
      <c r="L178" s="46"/>
    </row>
    <row r="179" spans="4:12" s="1" customFormat="1" ht="15.75" customHeight="1" x14ac:dyDescent="0.2">
      <c r="D179" s="19"/>
      <c r="E179" s="19"/>
      <c r="F179" s="19"/>
      <c r="G179" s="19"/>
      <c r="I179" s="46"/>
      <c r="J179" s="46"/>
      <c r="K179" s="46"/>
      <c r="L179" s="46"/>
    </row>
    <row r="180" spans="4:12" s="1" customFormat="1" ht="15.75" customHeight="1" x14ac:dyDescent="0.2">
      <c r="D180" s="19"/>
      <c r="E180" s="19"/>
      <c r="F180" s="19"/>
      <c r="G180" s="19"/>
      <c r="I180" s="46"/>
      <c r="J180" s="46"/>
      <c r="K180" s="46"/>
      <c r="L180" s="46"/>
    </row>
    <row r="181" spans="4:12" s="1" customFormat="1" ht="15.75" customHeight="1" x14ac:dyDescent="0.2">
      <c r="D181" s="19"/>
      <c r="E181" s="19"/>
      <c r="F181" s="19"/>
      <c r="G181" s="19"/>
      <c r="I181" s="46"/>
      <c r="J181" s="46"/>
      <c r="K181" s="46"/>
      <c r="L181" s="46"/>
    </row>
    <row r="182" spans="4:12" s="1" customFormat="1" ht="15.75" customHeight="1" x14ac:dyDescent="0.2">
      <c r="D182" s="19"/>
      <c r="E182" s="19"/>
      <c r="F182" s="19"/>
      <c r="G182" s="19"/>
      <c r="I182" s="46"/>
      <c r="J182" s="46"/>
      <c r="K182" s="46"/>
      <c r="L182" s="46"/>
    </row>
    <row r="183" spans="4:12" s="1" customFormat="1" ht="15.75" customHeight="1" x14ac:dyDescent="0.2">
      <c r="D183" s="19"/>
      <c r="E183" s="19"/>
      <c r="F183" s="19"/>
      <c r="G183" s="19"/>
      <c r="I183" s="46"/>
      <c r="J183" s="46"/>
      <c r="K183" s="46"/>
      <c r="L183" s="46"/>
    </row>
    <row r="184" spans="4:12" s="1" customFormat="1" ht="15.75" customHeight="1" x14ac:dyDescent="0.2">
      <c r="D184" s="19"/>
      <c r="E184" s="19"/>
      <c r="F184" s="19"/>
      <c r="G184" s="19"/>
      <c r="I184" s="46"/>
      <c r="J184" s="46"/>
      <c r="K184" s="46"/>
      <c r="L184" s="46"/>
    </row>
    <row r="185" spans="4:12" s="1" customFormat="1" ht="15.75" customHeight="1" x14ac:dyDescent="0.2">
      <c r="D185" s="19"/>
      <c r="E185" s="19"/>
      <c r="F185" s="19"/>
      <c r="G185" s="19"/>
      <c r="I185" s="46"/>
      <c r="J185" s="46"/>
      <c r="K185" s="46"/>
      <c r="L185" s="46"/>
    </row>
    <row r="186" spans="4:12" s="1" customFormat="1" ht="15.75" customHeight="1" x14ac:dyDescent="0.2">
      <c r="D186" s="19"/>
      <c r="E186" s="19"/>
      <c r="F186" s="19"/>
      <c r="G186" s="19"/>
      <c r="I186" s="46"/>
      <c r="J186" s="46"/>
      <c r="K186" s="46"/>
      <c r="L186" s="46"/>
    </row>
    <row r="187" spans="4:12" s="1" customFormat="1" ht="15.75" customHeight="1" x14ac:dyDescent="0.2">
      <c r="D187" s="19"/>
      <c r="E187" s="19"/>
      <c r="F187" s="19"/>
      <c r="G187" s="19"/>
      <c r="I187" s="46"/>
      <c r="J187" s="46"/>
      <c r="K187" s="46"/>
      <c r="L187" s="46"/>
    </row>
    <row r="188" spans="4:12" s="1" customFormat="1" ht="15.75" customHeight="1" x14ac:dyDescent="0.2">
      <c r="D188" s="19"/>
      <c r="E188" s="19"/>
      <c r="F188" s="19"/>
      <c r="G188" s="19"/>
      <c r="I188" s="46"/>
      <c r="J188" s="46"/>
      <c r="K188" s="46"/>
      <c r="L188" s="46"/>
    </row>
    <row r="189" spans="4:12" s="1" customFormat="1" ht="15.75" customHeight="1" x14ac:dyDescent="0.2">
      <c r="D189" s="19"/>
      <c r="E189" s="19"/>
      <c r="F189" s="19"/>
      <c r="G189" s="19"/>
      <c r="I189" s="46"/>
      <c r="J189" s="46"/>
      <c r="K189" s="46"/>
      <c r="L189" s="46"/>
    </row>
    <row r="190" spans="4:12" s="1" customFormat="1" ht="15.75" customHeight="1" x14ac:dyDescent="0.2">
      <c r="D190" s="19"/>
      <c r="E190" s="19"/>
      <c r="F190" s="19"/>
      <c r="G190" s="19"/>
      <c r="I190" s="46"/>
      <c r="J190" s="46"/>
      <c r="K190" s="46"/>
      <c r="L190" s="46"/>
    </row>
    <row r="191" spans="4:12" s="1" customFormat="1" ht="15.75" customHeight="1" x14ac:dyDescent="0.2">
      <c r="D191" s="19"/>
      <c r="E191" s="19"/>
      <c r="F191" s="19"/>
      <c r="G191" s="19"/>
      <c r="I191" s="46"/>
      <c r="J191" s="46"/>
      <c r="K191" s="46"/>
      <c r="L191" s="46"/>
    </row>
    <row r="192" spans="4:12" s="1" customFormat="1" ht="15.75" customHeight="1" x14ac:dyDescent="0.2">
      <c r="D192" s="19"/>
      <c r="E192" s="19"/>
      <c r="F192" s="19"/>
      <c r="G192" s="19"/>
      <c r="I192" s="46"/>
      <c r="J192" s="46"/>
      <c r="K192" s="46"/>
      <c r="L192" s="46"/>
    </row>
    <row r="193" spans="4:12" s="1" customFormat="1" ht="15.75" customHeight="1" x14ac:dyDescent="0.2">
      <c r="D193" s="19"/>
      <c r="E193" s="19"/>
      <c r="F193" s="19"/>
      <c r="G193" s="19"/>
      <c r="I193" s="46"/>
      <c r="J193" s="46"/>
      <c r="K193" s="46"/>
      <c r="L193" s="46"/>
    </row>
    <row r="194" spans="4:12" s="1" customFormat="1" ht="15.75" customHeight="1" x14ac:dyDescent="0.2">
      <c r="D194" s="19"/>
      <c r="E194" s="19"/>
      <c r="F194" s="19"/>
      <c r="G194" s="19"/>
      <c r="I194" s="46"/>
      <c r="J194" s="46"/>
      <c r="K194" s="46"/>
      <c r="L194" s="46"/>
    </row>
    <row r="195" spans="4:12" s="1" customFormat="1" ht="15.75" customHeight="1" x14ac:dyDescent="0.2">
      <c r="D195" s="19"/>
      <c r="E195" s="19"/>
      <c r="F195" s="19"/>
      <c r="G195" s="19"/>
      <c r="I195" s="46"/>
      <c r="J195" s="46"/>
      <c r="K195" s="46"/>
      <c r="L195" s="46"/>
    </row>
    <row r="196" spans="4:12" ht="15.75" customHeight="1" x14ac:dyDescent="0.2"/>
    <row r="197" spans="4:12" ht="15.75" customHeight="1" x14ac:dyDescent="0.2"/>
    <row r="198" spans="4:12" ht="15.75" customHeight="1" x14ac:dyDescent="0.2"/>
    <row r="199" spans="4:12" ht="15.75" customHeight="1" x14ac:dyDescent="0.2"/>
    <row r="200" spans="4:12" ht="15.75" customHeight="1" x14ac:dyDescent="0.2"/>
    <row r="201" spans="4:12" ht="15.75" customHeight="1" x14ac:dyDescent="0.2"/>
    <row r="202" spans="4:12" ht="15.75" customHeight="1" x14ac:dyDescent="0.2"/>
    <row r="203" spans="4:12" ht="15.75" customHeight="1" x14ac:dyDescent="0.2"/>
    <row r="204" spans="4:12" ht="15.75" customHeight="1" x14ac:dyDescent="0.2"/>
    <row r="205" spans="4:12" ht="15.75" customHeight="1" x14ac:dyDescent="0.2"/>
    <row r="206" spans="4:12" ht="15.75" customHeight="1" x14ac:dyDescent="0.2"/>
    <row r="207" spans="4:12" ht="15.75" customHeight="1" x14ac:dyDescent="0.2"/>
    <row r="208" spans="4:12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</sheetData>
  <sheetProtection algorithmName="SHA-512" hashValue="316HpejehEBHK1FlPg2SQLUVT+u7UJ3YrSDbD24Xt5aOTBnhglSldjSZcNvll53WY+sRWJQAdRClxPO26wTKAA==" saltValue="72QGHNXs/0HcExGaKn+JVg==" spinCount="100000" sheet="1" objects="1" scenarios="1" selectLockedCells="1"/>
  <mergeCells count="12">
    <mergeCell ref="C47:C50"/>
    <mergeCell ref="C22:C25"/>
    <mergeCell ref="C14:C17"/>
    <mergeCell ref="C26:C29"/>
    <mergeCell ref="C35:C38"/>
    <mergeCell ref="C18:C21"/>
    <mergeCell ref="C39:C42"/>
    <mergeCell ref="E9:G9"/>
    <mergeCell ref="B5:L5"/>
    <mergeCell ref="C11:H11"/>
    <mergeCell ref="C31:H31"/>
    <mergeCell ref="C43:C46"/>
  </mergeCells>
  <pageMargins left="0.39370078740157483" right="0.19685039370078741" top="0.78740157480314965" bottom="0.59055118110236227" header="0.19685039370078741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20807-0D59-4FDF-BE3C-0933DF52CEE0}">
  <sheetPr>
    <tabColor rgb="FF00B050"/>
    <pageSetUpPr fitToPage="1"/>
  </sheetPr>
  <dimension ref="A1:P47"/>
  <sheetViews>
    <sheetView showGridLines="0" showRowColHeaders="0" zoomScaleNormal="100" workbookViewId="0">
      <selection activeCell="E5" sqref="E5"/>
    </sheetView>
  </sheetViews>
  <sheetFormatPr baseColWidth="10" defaultRowHeight="15" customHeight="1" x14ac:dyDescent="0.2"/>
  <cols>
    <col min="1" max="1" width="8.75" style="75" customWidth="1"/>
    <col min="2" max="2" width="8.75" style="76" customWidth="1"/>
    <col min="3" max="3" width="6.875" style="76" customWidth="1"/>
    <col min="4" max="4" width="8.75" style="76" customWidth="1"/>
    <col min="5" max="5" width="8.75" style="74" customWidth="1"/>
    <col min="6" max="6" width="6.875" style="74" customWidth="1"/>
    <col min="7" max="7" width="8.75" style="74" customWidth="1"/>
    <col min="8" max="8" width="8.75" style="75" customWidth="1"/>
    <col min="9" max="9" width="6.875" style="75" customWidth="1"/>
    <col min="10" max="11" width="8.75" style="75" customWidth="1"/>
    <col min="12" max="12" width="6.875" style="75" customWidth="1"/>
    <col min="13" max="13" width="8.75" style="75" customWidth="1"/>
    <col min="14" max="14" width="8.75" style="74" customWidth="1"/>
    <col min="15" max="15" width="6.875" style="74" customWidth="1"/>
    <col min="16" max="16" width="8.75" style="74" customWidth="1"/>
    <col min="17" max="256" width="11" style="74"/>
    <col min="257" max="258" width="8.75" style="74" customWidth="1"/>
    <col min="259" max="259" width="6.875" style="74" customWidth="1"/>
    <col min="260" max="261" width="8.75" style="74" customWidth="1"/>
    <col min="262" max="262" width="6.875" style="74" customWidth="1"/>
    <col min="263" max="264" width="8.75" style="74" customWidth="1"/>
    <col min="265" max="265" width="6.875" style="74" customWidth="1"/>
    <col min="266" max="267" width="8.75" style="74" customWidth="1"/>
    <col min="268" max="268" width="6.875" style="74" customWidth="1"/>
    <col min="269" max="270" width="8.75" style="74" customWidth="1"/>
    <col min="271" max="271" width="6.875" style="74" customWidth="1"/>
    <col min="272" max="272" width="8.75" style="74" customWidth="1"/>
    <col min="273" max="512" width="11" style="74"/>
    <col min="513" max="514" width="8.75" style="74" customWidth="1"/>
    <col min="515" max="515" width="6.875" style="74" customWidth="1"/>
    <col min="516" max="517" width="8.75" style="74" customWidth="1"/>
    <col min="518" max="518" width="6.875" style="74" customWidth="1"/>
    <col min="519" max="520" width="8.75" style="74" customWidth="1"/>
    <col min="521" max="521" width="6.875" style="74" customWidth="1"/>
    <col min="522" max="523" width="8.75" style="74" customWidth="1"/>
    <col min="524" max="524" width="6.875" style="74" customWidth="1"/>
    <col min="525" max="526" width="8.75" style="74" customWidth="1"/>
    <col min="527" max="527" width="6.875" style="74" customWidth="1"/>
    <col min="528" max="528" width="8.75" style="74" customWidth="1"/>
    <col min="529" max="768" width="11" style="74"/>
    <col min="769" max="770" width="8.75" style="74" customWidth="1"/>
    <col min="771" max="771" width="6.875" style="74" customWidth="1"/>
    <col min="772" max="773" width="8.75" style="74" customWidth="1"/>
    <col min="774" max="774" width="6.875" style="74" customWidth="1"/>
    <col min="775" max="776" width="8.75" style="74" customWidth="1"/>
    <col min="777" max="777" width="6.875" style="74" customWidth="1"/>
    <col min="778" max="779" width="8.75" style="74" customWidth="1"/>
    <col min="780" max="780" width="6.875" style="74" customWidth="1"/>
    <col min="781" max="782" width="8.75" style="74" customWidth="1"/>
    <col min="783" max="783" width="6.875" style="74" customWidth="1"/>
    <col min="784" max="784" width="8.75" style="74" customWidth="1"/>
    <col min="785" max="1024" width="11" style="74"/>
    <col min="1025" max="1026" width="8.75" style="74" customWidth="1"/>
    <col min="1027" max="1027" width="6.875" style="74" customWidth="1"/>
    <col min="1028" max="1029" width="8.75" style="74" customWidth="1"/>
    <col min="1030" max="1030" width="6.875" style="74" customWidth="1"/>
    <col min="1031" max="1032" width="8.75" style="74" customWidth="1"/>
    <col min="1033" max="1033" width="6.875" style="74" customWidth="1"/>
    <col min="1034" max="1035" width="8.75" style="74" customWidth="1"/>
    <col min="1036" max="1036" width="6.875" style="74" customWidth="1"/>
    <col min="1037" max="1038" width="8.75" style="74" customWidth="1"/>
    <col min="1039" max="1039" width="6.875" style="74" customWidth="1"/>
    <col min="1040" max="1040" width="8.75" style="74" customWidth="1"/>
    <col min="1041" max="1280" width="11" style="74"/>
    <col min="1281" max="1282" width="8.75" style="74" customWidth="1"/>
    <col min="1283" max="1283" width="6.875" style="74" customWidth="1"/>
    <col min="1284" max="1285" width="8.75" style="74" customWidth="1"/>
    <col min="1286" max="1286" width="6.875" style="74" customWidth="1"/>
    <col min="1287" max="1288" width="8.75" style="74" customWidth="1"/>
    <col min="1289" max="1289" width="6.875" style="74" customWidth="1"/>
    <col min="1290" max="1291" width="8.75" style="74" customWidth="1"/>
    <col min="1292" max="1292" width="6.875" style="74" customWidth="1"/>
    <col min="1293" max="1294" width="8.75" style="74" customWidth="1"/>
    <col min="1295" max="1295" width="6.875" style="74" customWidth="1"/>
    <col min="1296" max="1296" width="8.75" style="74" customWidth="1"/>
    <col min="1297" max="1536" width="11" style="74"/>
    <col min="1537" max="1538" width="8.75" style="74" customWidth="1"/>
    <col min="1539" max="1539" width="6.875" style="74" customWidth="1"/>
    <col min="1540" max="1541" width="8.75" style="74" customWidth="1"/>
    <col min="1542" max="1542" width="6.875" style="74" customWidth="1"/>
    <col min="1543" max="1544" width="8.75" style="74" customWidth="1"/>
    <col min="1545" max="1545" width="6.875" style="74" customWidth="1"/>
    <col min="1546" max="1547" width="8.75" style="74" customWidth="1"/>
    <col min="1548" max="1548" width="6.875" style="74" customWidth="1"/>
    <col min="1549" max="1550" width="8.75" style="74" customWidth="1"/>
    <col min="1551" max="1551" width="6.875" style="74" customWidth="1"/>
    <col min="1552" max="1552" width="8.75" style="74" customWidth="1"/>
    <col min="1553" max="1792" width="11" style="74"/>
    <col min="1793" max="1794" width="8.75" style="74" customWidth="1"/>
    <col min="1795" max="1795" width="6.875" style="74" customWidth="1"/>
    <col min="1796" max="1797" width="8.75" style="74" customWidth="1"/>
    <col min="1798" max="1798" width="6.875" style="74" customWidth="1"/>
    <col min="1799" max="1800" width="8.75" style="74" customWidth="1"/>
    <col min="1801" max="1801" width="6.875" style="74" customWidth="1"/>
    <col min="1802" max="1803" width="8.75" style="74" customWidth="1"/>
    <col min="1804" max="1804" width="6.875" style="74" customWidth="1"/>
    <col min="1805" max="1806" width="8.75" style="74" customWidth="1"/>
    <col min="1807" max="1807" width="6.875" style="74" customWidth="1"/>
    <col min="1808" max="1808" width="8.75" style="74" customWidth="1"/>
    <col min="1809" max="2048" width="11" style="74"/>
    <col min="2049" max="2050" width="8.75" style="74" customWidth="1"/>
    <col min="2051" max="2051" width="6.875" style="74" customWidth="1"/>
    <col min="2052" max="2053" width="8.75" style="74" customWidth="1"/>
    <col min="2054" max="2054" width="6.875" style="74" customWidth="1"/>
    <col min="2055" max="2056" width="8.75" style="74" customWidth="1"/>
    <col min="2057" max="2057" width="6.875" style="74" customWidth="1"/>
    <col min="2058" max="2059" width="8.75" style="74" customWidth="1"/>
    <col min="2060" max="2060" width="6.875" style="74" customWidth="1"/>
    <col min="2061" max="2062" width="8.75" style="74" customWidth="1"/>
    <col min="2063" max="2063" width="6.875" style="74" customWidth="1"/>
    <col min="2064" max="2064" width="8.75" style="74" customWidth="1"/>
    <col min="2065" max="2304" width="11" style="74"/>
    <col min="2305" max="2306" width="8.75" style="74" customWidth="1"/>
    <col min="2307" max="2307" width="6.875" style="74" customWidth="1"/>
    <col min="2308" max="2309" width="8.75" style="74" customWidth="1"/>
    <col min="2310" max="2310" width="6.875" style="74" customWidth="1"/>
    <col min="2311" max="2312" width="8.75" style="74" customWidth="1"/>
    <col min="2313" max="2313" width="6.875" style="74" customWidth="1"/>
    <col min="2314" max="2315" width="8.75" style="74" customWidth="1"/>
    <col min="2316" max="2316" width="6.875" style="74" customWidth="1"/>
    <col min="2317" max="2318" width="8.75" style="74" customWidth="1"/>
    <col min="2319" max="2319" width="6.875" style="74" customWidth="1"/>
    <col min="2320" max="2320" width="8.75" style="74" customWidth="1"/>
    <col min="2321" max="2560" width="11" style="74"/>
    <col min="2561" max="2562" width="8.75" style="74" customWidth="1"/>
    <col min="2563" max="2563" width="6.875" style="74" customWidth="1"/>
    <col min="2564" max="2565" width="8.75" style="74" customWidth="1"/>
    <col min="2566" max="2566" width="6.875" style="74" customWidth="1"/>
    <col min="2567" max="2568" width="8.75" style="74" customWidth="1"/>
    <col min="2569" max="2569" width="6.875" style="74" customWidth="1"/>
    <col min="2570" max="2571" width="8.75" style="74" customWidth="1"/>
    <col min="2572" max="2572" width="6.875" style="74" customWidth="1"/>
    <col min="2573" max="2574" width="8.75" style="74" customWidth="1"/>
    <col min="2575" max="2575" width="6.875" style="74" customWidth="1"/>
    <col min="2576" max="2576" width="8.75" style="74" customWidth="1"/>
    <col min="2577" max="2816" width="11" style="74"/>
    <col min="2817" max="2818" width="8.75" style="74" customWidth="1"/>
    <col min="2819" max="2819" width="6.875" style="74" customWidth="1"/>
    <col min="2820" max="2821" width="8.75" style="74" customWidth="1"/>
    <col min="2822" max="2822" width="6.875" style="74" customWidth="1"/>
    <col min="2823" max="2824" width="8.75" style="74" customWidth="1"/>
    <col min="2825" max="2825" width="6.875" style="74" customWidth="1"/>
    <col min="2826" max="2827" width="8.75" style="74" customWidth="1"/>
    <col min="2828" max="2828" width="6.875" style="74" customWidth="1"/>
    <col min="2829" max="2830" width="8.75" style="74" customWidth="1"/>
    <col min="2831" max="2831" width="6.875" style="74" customWidth="1"/>
    <col min="2832" max="2832" width="8.75" style="74" customWidth="1"/>
    <col min="2833" max="3072" width="11" style="74"/>
    <col min="3073" max="3074" width="8.75" style="74" customWidth="1"/>
    <col min="3075" max="3075" width="6.875" style="74" customWidth="1"/>
    <col min="3076" max="3077" width="8.75" style="74" customWidth="1"/>
    <col min="3078" max="3078" width="6.875" style="74" customWidth="1"/>
    <col min="3079" max="3080" width="8.75" style="74" customWidth="1"/>
    <col min="3081" max="3081" width="6.875" style="74" customWidth="1"/>
    <col min="3082" max="3083" width="8.75" style="74" customWidth="1"/>
    <col min="3084" max="3084" width="6.875" style="74" customWidth="1"/>
    <col min="3085" max="3086" width="8.75" style="74" customWidth="1"/>
    <col min="3087" max="3087" width="6.875" style="74" customWidth="1"/>
    <col min="3088" max="3088" width="8.75" style="74" customWidth="1"/>
    <col min="3089" max="3328" width="11" style="74"/>
    <col min="3329" max="3330" width="8.75" style="74" customWidth="1"/>
    <col min="3331" max="3331" width="6.875" style="74" customWidth="1"/>
    <col min="3332" max="3333" width="8.75" style="74" customWidth="1"/>
    <col min="3334" max="3334" width="6.875" style="74" customWidth="1"/>
    <col min="3335" max="3336" width="8.75" style="74" customWidth="1"/>
    <col min="3337" max="3337" width="6.875" style="74" customWidth="1"/>
    <col min="3338" max="3339" width="8.75" style="74" customWidth="1"/>
    <col min="3340" max="3340" width="6.875" style="74" customWidth="1"/>
    <col min="3341" max="3342" width="8.75" style="74" customWidth="1"/>
    <col min="3343" max="3343" width="6.875" style="74" customWidth="1"/>
    <col min="3344" max="3344" width="8.75" style="74" customWidth="1"/>
    <col min="3345" max="3584" width="11" style="74"/>
    <col min="3585" max="3586" width="8.75" style="74" customWidth="1"/>
    <col min="3587" max="3587" width="6.875" style="74" customWidth="1"/>
    <col min="3588" max="3589" width="8.75" style="74" customWidth="1"/>
    <col min="3590" max="3590" width="6.875" style="74" customWidth="1"/>
    <col min="3591" max="3592" width="8.75" style="74" customWidth="1"/>
    <col min="3593" max="3593" width="6.875" style="74" customWidth="1"/>
    <col min="3594" max="3595" width="8.75" style="74" customWidth="1"/>
    <col min="3596" max="3596" width="6.875" style="74" customWidth="1"/>
    <col min="3597" max="3598" width="8.75" style="74" customWidth="1"/>
    <col min="3599" max="3599" width="6.875" style="74" customWidth="1"/>
    <col min="3600" max="3600" width="8.75" style="74" customWidth="1"/>
    <col min="3601" max="3840" width="11" style="74"/>
    <col min="3841" max="3842" width="8.75" style="74" customWidth="1"/>
    <col min="3843" max="3843" width="6.875" style="74" customWidth="1"/>
    <col min="3844" max="3845" width="8.75" style="74" customWidth="1"/>
    <col min="3846" max="3846" width="6.875" style="74" customWidth="1"/>
    <col min="3847" max="3848" width="8.75" style="74" customWidth="1"/>
    <col min="3849" max="3849" width="6.875" style="74" customWidth="1"/>
    <col min="3850" max="3851" width="8.75" style="74" customWidth="1"/>
    <col min="3852" max="3852" width="6.875" style="74" customWidth="1"/>
    <col min="3853" max="3854" width="8.75" style="74" customWidth="1"/>
    <col min="3855" max="3855" width="6.875" style="74" customWidth="1"/>
    <col min="3856" max="3856" width="8.75" style="74" customWidth="1"/>
    <col min="3857" max="4096" width="11" style="74"/>
    <col min="4097" max="4098" width="8.75" style="74" customWidth="1"/>
    <col min="4099" max="4099" width="6.875" style="74" customWidth="1"/>
    <col min="4100" max="4101" width="8.75" style="74" customWidth="1"/>
    <col min="4102" max="4102" width="6.875" style="74" customWidth="1"/>
    <col min="4103" max="4104" width="8.75" style="74" customWidth="1"/>
    <col min="4105" max="4105" width="6.875" style="74" customWidth="1"/>
    <col min="4106" max="4107" width="8.75" style="74" customWidth="1"/>
    <col min="4108" max="4108" width="6.875" style="74" customWidth="1"/>
    <col min="4109" max="4110" width="8.75" style="74" customWidth="1"/>
    <col min="4111" max="4111" width="6.875" style="74" customWidth="1"/>
    <col min="4112" max="4112" width="8.75" style="74" customWidth="1"/>
    <col min="4113" max="4352" width="11" style="74"/>
    <col min="4353" max="4354" width="8.75" style="74" customWidth="1"/>
    <col min="4355" max="4355" width="6.875" style="74" customWidth="1"/>
    <col min="4356" max="4357" width="8.75" style="74" customWidth="1"/>
    <col min="4358" max="4358" width="6.875" style="74" customWidth="1"/>
    <col min="4359" max="4360" width="8.75" style="74" customWidth="1"/>
    <col min="4361" max="4361" width="6.875" style="74" customWidth="1"/>
    <col min="4362" max="4363" width="8.75" style="74" customWidth="1"/>
    <col min="4364" max="4364" width="6.875" style="74" customWidth="1"/>
    <col min="4365" max="4366" width="8.75" style="74" customWidth="1"/>
    <col min="4367" max="4367" width="6.875" style="74" customWidth="1"/>
    <col min="4368" max="4368" width="8.75" style="74" customWidth="1"/>
    <col min="4369" max="4608" width="11" style="74"/>
    <col min="4609" max="4610" width="8.75" style="74" customWidth="1"/>
    <col min="4611" max="4611" width="6.875" style="74" customWidth="1"/>
    <col min="4612" max="4613" width="8.75" style="74" customWidth="1"/>
    <col min="4614" max="4614" width="6.875" style="74" customWidth="1"/>
    <col min="4615" max="4616" width="8.75" style="74" customWidth="1"/>
    <col min="4617" max="4617" width="6.875" style="74" customWidth="1"/>
    <col min="4618" max="4619" width="8.75" style="74" customWidth="1"/>
    <col min="4620" max="4620" width="6.875" style="74" customWidth="1"/>
    <col min="4621" max="4622" width="8.75" style="74" customWidth="1"/>
    <col min="4623" max="4623" width="6.875" style="74" customWidth="1"/>
    <col min="4624" max="4624" width="8.75" style="74" customWidth="1"/>
    <col min="4625" max="4864" width="11" style="74"/>
    <col min="4865" max="4866" width="8.75" style="74" customWidth="1"/>
    <col min="4867" max="4867" width="6.875" style="74" customWidth="1"/>
    <col min="4868" max="4869" width="8.75" style="74" customWidth="1"/>
    <col min="4870" max="4870" width="6.875" style="74" customWidth="1"/>
    <col min="4871" max="4872" width="8.75" style="74" customWidth="1"/>
    <col min="4873" max="4873" width="6.875" style="74" customWidth="1"/>
    <col min="4874" max="4875" width="8.75" style="74" customWidth="1"/>
    <col min="4876" max="4876" width="6.875" style="74" customWidth="1"/>
    <col min="4877" max="4878" width="8.75" style="74" customWidth="1"/>
    <col min="4879" max="4879" width="6.875" style="74" customWidth="1"/>
    <col min="4880" max="4880" width="8.75" style="74" customWidth="1"/>
    <col min="4881" max="5120" width="11" style="74"/>
    <col min="5121" max="5122" width="8.75" style="74" customWidth="1"/>
    <col min="5123" max="5123" width="6.875" style="74" customWidth="1"/>
    <col min="5124" max="5125" width="8.75" style="74" customWidth="1"/>
    <col min="5126" max="5126" width="6.875" style="74" customWidth="1"/>
    <col min="5127" max="5128" width="8.75" style="74" customWidth="1"/>
    <col min="5129" max="5129" width="6.875" style="74" customWidth="1"/>
    <col min="5130" max="5131" width="8.75" style="74" customWidth="1"/>
    <col min="5132" max="5132" width="6.875" style="74" customWidth="1"/>
    <col min="5133" max="5134" width="8.75" style="74" customWidth="1"/>
    <col min="5135" max="5135" width="6.875" style="74" customWidth="1"/>
    <col min="5136" max="5136" width="8.75" style="74" customWidth="1"/>
    <col min="5137" max="5376" width="11" style="74"/>
    <col min="5377" max="5378" width="8.75" style="74" customWidth="1"/>
    <col min="5379" max="5379" width="6.875" style="74" customWidth="1"/>
    <col min="5380" max="5381" width="8.75" style="74" customWidth="1"/>
    <col min="5382" max="5382" width="6.875" style="74" customWidth="1"/>
    <col min="5383" max="5384" width="8.75" style="74" customWidth="1"/>
    <col min="5385" max="5385" width="6.875" style="74" customWidth="1"/>
    <col min="5386" max="5387" width="8.75" style="74" customWidth="1"/>
    <col min="5388" max="5388" width="6.875" style="74" customWidth="1"/>
    <col min="5389" max="5390" width="8.75" style="74" customWidth="1"/>
    <col min="5391" max="5391" width="6.875" style="74" customWidth="1"/>
    <col min="5392" max="5392" width="8.75" style="74" customWidth="1"/>
    <col min="5393" max="5632" width="11" style="74"/>
    <col min="5633" max="5634" width="8.75" style="74" customWidth="1"/>
    <col min="5635" max="5635" width="6.875" style="74" customWidth="1"/>
    <col min="5636" max="5637" width="8.75" style="74" customWidth="1"/>
    <col min="5638" max="5638" width="6.875" style="74" customWidth="1"/>
    <col min="5639" max="5640" width="8.75" style="74" customWidth="1"/>
    <col min="5641" max="5641" width="6.875" style="74" customWidth="1"/>
    <col min="5642" max="5643" width="8.75" style="74" customWidth="1"/>
    <col min="5644" max="5644" width="6.875" style="74" customWidth="1"/>
    <col min="5645" max="5646" width="8.75" style="74" customWidth="1"/>
    <col min="5647" max="5647" width="6.875" style="74" customWidth="1"/>
    <col min="5648" max="5648" width="8.75" style="74" customWidth="1"/>
    <col min="5649" max="5888" width="11" style="74"/>
    <col min="5889" max="5890" width="8.75" style="74" customWidth="1"/>
    <col min="5891" max="5891" width="6.875" style="74" customWidth="1"/>
    <col min="5892" max="5893" width="8.75" style="74" customWidth="1"/>
    <col min="5894" max="5894" width="6.875" style="74" customWidth="1"/>
    <col min="5895" max="5896" width="8.75" style="74" customWidth="1"/>
    <col min="5897" max="5897" width="6.875" style="74" customWidth="1"/>
    <col min="5898" max="5899" width="8.75" style="74" customWidth="1"/>
    <col min="5900" max="5900" width="6.875" style="74" customWidth="1"/>
    <col min="5901" max="5902" width="8.75" style="74" customWidth="1"/>
    <col min="5903" max="5903" width="6.875" style="74" customWidth="1"/>
    <col min="5904" max="5904" width="8.75" style="74" customWidth="1"/>
    <col min="5905" max="6144" width="11" style="74"/>
    <col min="6145" max="6146" width="8.75" style="74" customWidth="1"/>
    <col min="6147" max="6147" width="6.875" style="74" customWidth="1"/>
    <col min="6148" max="6149" width="8.75" style="74" customWidth="1"/>
    <col min="6150" max="6150" width="6.875" style="74" customWidth="1"/>
    <col min="6151" max="6152" width="8.75" style="74" customWidth="1"/>
    <col min="6153" max="6153" width="6.875" style="74" customWidth="1"/>
    <col min="6154" max="6155" width="8.75" style="74" customWidth="1"/>
    <col min="6156" max="6156" width="6.875" style="74" customWidth="1"/>
    <col min="6157" max="6158" width="8.75" style="74" customWidth="1"/>
    <col min="6159" max="6159" width="6.875" style="74" customWidth="1"/>
    <col min="6160" max="6160" width="8.75" style="74" customWidth="1"/>
    <col min="6161" max="6400" width="11" style="74"/>
    <col min="6401" max="6402" width="8.75" style="74" customWidth="1"/>
    <col min="6403" max="6403" width="6.875" style="74" customWidth="1"/>
    <col min="6404" max="6405" width="8.75" style="74" customWidth="1"/>
    <col min="6406" max="6406" width="6.875" style="74" customWidth="1"/>
    <col min="6407" max="6408" width="8.75" style="74" customWidth="1"/>
    <col min="6409" max="6409" width="6.875" style="74" customWidth="1"/>
    <col min="6410" max="6411" width="8.75" style="74" customWidth="1"/>
    <col min="6412" max="6412" width="6.875" style="74" customWidth="1"/>
    <col min="6413" max="6414" width="8.75" style="74" customWidth="1"/>
    <col min="6415" max="6415" width="6.875" style="74" customWidth="1"/>
    <col min="6416" max="6416" width="8.75" style="74" customWidth="1"/>
    <col min="6417" max="6656" width="11" style="74"/>
    <col min="6657" max="6658" width="8.75" style="74" customWidth="1"/>
    <col min="6659" max="6659" width="6.875" style="74" customWidth="1"/>
    <col min="6660" max="6661" width="8.75" style="74" customWidth="1"/>
    <col min="6662" max="6662" width="6.875" style="74" customWidth="1"/>
    <col min="6663" max="6664" width="8.75" style="74" customWidth="1"/>
    <col min="6665" max="6665" width="6.875" style="74" customWidth="1"/>
    <col min="6666" max="6667" width="8.75" style="74" customWidth="1"/>
    <col min="6668" max="6668" width="6.875" style="74" customWidth="1"/>
    <col min="6669" max="6670" width="8.75" style="74" customWidth="1"/>
    <col min="6671" max="6671" width="6.875" style="74" customWidth="1"/>
    <col min="6672" max="6672" width="8.75" style="74" customWidth="1"/>
    <col min="6673" max="6912" width="11" style="74"/>
    <col min="6913" max="6914" width="8.75" style="74" customWidth="1"/>
    <col min="6915" max="6915" width="6.875" style="74" customWidth="1"/>
    <col min="6916" max="6917" width="8.75" style="74" customWidth="1"/>
    <col min="6918" max="6918" width="6.875" style="74" customWidth="1"/>
    <col min="6919" max="6920" width="8.75" style="74" customWidth="1"/>
    <col min="6921" max="6921" width="6.875" style="74" customWidth="1"/>
    <col min="6922" max="6923" width="8.75" style="74" customWidth="1"/>
    <col min="6924" max="6924" width="6.875" style="74" customWidth="1"/>
    <col min="6925" max="6926" width="8.75" style="74" customWidth="1"/>
    <col min="6927" max="6927" width="6.875" style="74" customWidth="1"/>
    <col min="6928" max="6928" width="8.75" style="74" customWidth="1"/>
    <col min="6929" max="7168" width="11" style="74"/>
    <col min="7169" max="7170" width="8.75" style="74" customWidth="1"/>
    <col min="7171" max="7171" width="6.875" style="74" customWidth="1"/>
    <col min="7172" max="7173" width="8.75" style="74" customWidth="1"/>
    <col min="7174" max="7174" width="6.875" style="74" customWidth="1"/>
    <col min="7175" max="7176" width="8.75" style="74" customWidth="1"/>
    <col min="7177" max="7177" width="6.875" style="74" customWidth="1"/>
    <col min="7178" max="7179" width="8.75" style="74" customWidth="1"/>
    <col min="7180" max="7180" width="6.875" style="74" customWidth="1"/>
    <col min="7181" max="7182" width="8.75" style="74" customWidth="1"/>
    <col min="7183" max="7183" width="6.875" style="74" customWidth="1"/>
    <col min="7184" max="7184" width="8.75" style="74" customWidth="1"/>
    <col min="7185" max="7424" width="11" style="74"/>
    <col min="7425" max="7426" width="8.75" style="74" customWidth="1"/>
    <col min="7427" max="7427" width="6.875" style="74" customWidth="1"/>
    <col min="7428" max="7429" width="8.75" style="74" customWidth="1"/>
    <col min="7430" max="7430" width="6.875" style="74" customWidth="1"/>
    <col min="7431" max="7432" width="8.75" style="74" customWidth="1"/>
    <col min="7433" max="7433" width="6.875" style="74" customWidth="1"/>
    <col min="7434" max="7435" width="8.75" style="74" customWidth="1"/>
    <col min="7436" max="7436" width="6.875" style="74" customWidth="1"/>
    <col min="7437" max="7438" width="8.75" style="74" customWidth="1"/>
    <col min="7439" max="7439" width="6.875" style="74" customWidth="1"/>
    <col min="7440" max="7440" width="8.75" style="74" customWidth="1"/>
    <col min="7441" max="7680" width="11" style="74"/>
    <col min="7681" max="7682" width="8.75" style="74" customWidth="1"/>
    <col min="7683" max="7683" width="6.875" style="74" customWidth="1"/>
    <col min="7684" max="7685" width="8.75" style="74" customWidth="1"/>
    <col min="7686" max="7686" width="6.875" style="74" customWidth="1"/>
    <col min="7687" max="7688" width="8.75" style="74" customWidth="1"/>
    <col min="7689" max="7689" width="6.875" style="74" customWidth="1"/>
    <col min="7690" max="7691" width="8.75" style="74" customWidth="1"/>
    <col min="7692" max="7692" width="6.875" style="74" customWidth="1"/>
    <col min="7693" max="7694" width="8.75" style="74" customWidth="1"/>
    <col min="7695" max="7695" width="6.875" style="74" customWidth="1"/>
    <col min="7696" max="7696" width="8.75" style="74" customWidth="1"/>
    <col min="7697" max="7936" width="11" style="74"/>
    <col min="7937" max="7938" width="8.75" style="74" customWidth="1"/>
    <col min="7939" max="7939" width="6.875" style="74" customWidth="1"/>
    <col min="7940" max="7941" width="8.75" style="74" customWidth="1"/>
    <col min="7942" max="7942" width="6.875" style="74" customWidth="1"/>
    <col min="7943" max="7944" width="8.75" style="74" customWidth="1"/>
    <col min="7945" max="7945" width="6.875" style="74" customWidth="1"/>
    <col min="7946" max="7947" width="8.75" style="74" customWidth="1"/>
    <col min="7948" max="7948" width="6.875" style="74" customWidth="1"/>
    <col min="7949" max="7950" width="8.75" style="74" customWidth="1"/>
    <col min="7951" max="7951" width="6.875" style="74" customWidth="1"/>
    <col min="7952" max="7952" width="8.75" style="74" customWidth="1"/>
    <col min="7953" max="8192" width="11" style="74"/>
    <col min="8193" max="8194" width="8.75" style="74" customWidth="1"/>
    <col min="8195" max="8195" width="6.875" style="74" customWidth="1"/>
    <col min="8196" max="8197" width="8.75" style="74" customWidth="1"/>
    <col min="8198" max="8198" width="6.875" style="74" customWidth="1"/>
    <col min="8199" max="8200" width="8.75" style="74" customWidth="1"/>
    <col min="8201" max="8201" width="6.875" style="74" customWidth="1"/>
    <col min="8202" max="8203" width="8.75" style="74" customWidth="1"/>
    <col min="8204" max="8204" width="6.875" style="74" customWidth="1"/>
    <col min="8205" max="8206" width="8.75" style="74" customWidth="1"/>
    <col min="8207" max="8207" width="6.875" style="74" customWidth="1"/>
    <col min="8208" max="8208" width="8.75" style="74" customWidth="1"/>
    <col min="8209" max="8448" width="11" style="74"/>
    <col min="8449" max="8450" width="8.75" style="74" customWidth="1"/>
    <col min="8451" max="8451" width="6.875" style="74" customWidth="1"/>
    <col min="8452" max="8453" width="8.75" style="74" customWidth="1"/>
    <col min="8454" max="8454" width="6.875" style="74" customWidth="1"/>
    <col min="8455" max="8456" width="8.75" style="74" customWidth="1"/>
    <col min="8457" max="8457" width="6.875" style="74" customWidth="1"/>
    <col min="8458" max="8459" width="8.75" style="74" customWidth="1"/>
    <col min="8460" max="8460" width="6.875" style="74" customWidth="1"/>
    <col min="8461" max="8462" width="8.75" style="74" customWidth="1"/>
    <col min="8463" max="8463" width="6.875" style="74" customWidth="1"/>
    <col min="8464" max="8464" width="8.75" style="74" customWidth="1"/>
    <col min="8465" max="8704" width="11" style="74"/>
    <col min="8705" max="8706" width="8.75" style="74" customWidth="1"/>
    <col min="8707" max="8707" width="6.875" style="74" customWidth="1"/>
    <col min="8708" max="8709" width="8.75" style="74" customWidth="1"/>
    <col min="8710" max="8710" width="6.875" style="74" customWidth="1"/>
    <col min="8711" max="8712" width="8.75" style="74" customWidth="1"/>
    <col min="8713" max="8713" width="6.875" style="74" customWidth="1"/>
    <col min="8714" max="8715" width="8.75" style="74" customWidth="1"/>
    <col min="8716" max="8716" width="6.875" style="74" customWidth="1"/>
    <col min="8717" max="8718" width="8.75" style="74" customWidth="1"/>
    <col min="8719" max="8719" width="6.875" style="74" customWidth="1"/>
    <col min="8720" max="8720" width="8.75" style="74" customWidth="1"/>
    <col min="8721" max="8960" width="11" style="74"/>
    <col min="8961" max="8962" width="8.75" style="74" customWidth="1"/>
    <col min="8963" max="8963" width="6.875" style="74" customWidth="1"/>
    <col min="8964" max="8965" width="8.75" style="74" customWidth="1"/>
    <col min="8966" max="8966" width="6.875" style="74" customWidth="1"/>
    <col min="8967" max="8968" width="8.75" style="74" customWidth="1"/>
    <col min="8969" max="8969" width="6.875" style="74" customWidth="1"/>
    <col min="8970" max="8971" width="8.75" style="74" customWidth="1"/>
    <col min="8972" max="8972" width="6.875" style="74" customWidth="1"/>
    <col min="8973" max="8974" width="8.75" style="74" customWidth="1"/>
    <col min="8975" max="8975" width="6.875" style="74" customWidth="1"/>
    <col min="8976" max="8976" width="8.75" style="74" customWidth="1"/>
    <col min="8977" max="9216" width="11" style="74"/>
    <col min="9217" max="9218" width="8.75" style="74" customWidth="1"/>
    <col min="9219" max="9219" width="6.875" style="74" customWidth="1"/>
    <col min="9220" max="9221" width="8.75" style="74" customWidth="1"/>
    <col min="9222" max="9222" width="6.875" style="74" customWidth="1"/>
    <col min="9223" max="9224" width="8.75" style="74" customWidth="1"/>
    <col min="9225" max="9225" width="6.875" style="74" customWidth="1"/>
    <col min="9226" max="9227" width="8.75" style="74" customWidth="1"/>
    <col min="9228" max="9228" width="6.875" style="74" customWidth="1"/>
    <col min="9229" max="9230" width="8.75" style="74" customWidth="1"/>
    <col min="9231" max="9231" width="6.875" style="74" customWidth="1"/>
    <col min="9232" max="9232" width="8.75" style="74" customWidth="1"/>
    <col min="9233" max="9472" width="11" style="74"/>
    <col min="9473" max="9474" width="8.75" style="74" customWidth="1"/>
    <col min="9475" max="9475" width="6.875" style="74" customWidth="1"/>
    <col min="9476" max="9477" width="8.75" style="74" customWidth="1"/>
    <col min="9478" max="9478" width="6.875" style="74" customWidth="1"/>
    <col min="9479" max="9480" width="8.75" style="74" customWidth="1"/>
    <col min="9481" max="9481" width="6.875" style="74" customWidth="1"/>
    <col min="9482" max="9483" width="8.75" style="74" customWidth="1"/>
    <col min="9484" max="9484" width="6.875" style="74" customWidth="1"/>
    <col min="9485" max="9486" width="8.75" style="74" customWidth="1"/>
    <col min="9487" max="9487" width="6.875" style="74" customWidth="1"/>
    <col min="9488" max="9488" width="8.75" style="74" customWidth="1"/>
    <col min="9489" max="9728" width="11" style="74"/>
    <col min="9729" max="9730" width="8.75" style="74" customWidth="1"/>
    <col min="9731" max="9731" width="6.875" style="74" customWidth="1"/>
    <col min="9732" max="9733" width="8.75" style="74" customWidth="1"/>
    <col min="9734" max="9734" width="6.875" style="74" customWidth="1"/>
    <col min="9735" max="9736" width="8.75" style="74" customWidth="1"/>
    <col min="9737" max="9737" width="6.875" style="74" customWidth="1"/>
    <col min="9738" max="9739" width="8.75" style="74" customWidth="1"/>
    <col min="9740" max="9740" width="6.875" style="74" customWidth="1"/>
    <col min="9741" max="9742" width="8.75" style="74" customWidth="1"/>
    <col min="9743" max="9743" width="6.875" style="74" customWidth="1"/>
    <col min="9744" max="9744" width="8.75" style="74" customWidth="1"/>
    <col min="9745" max="9984" width="11" style="74"/>
    <col min="9985" max="9986" width="8.75" style="74" customWidth="1"/>
    <col min="9987" max="9987" width="6.875" style="74" customWidth="1"/>
    <col min="9988" max="9989" width="8.75" style="74" customWidth="1"/>
    <col min="9990" max="9990" width="6.875" style="74" customWidth="1"/>
    <col min="9991" max="9992" width="8.75" style="74" customWidth="1"/>
    <col min="9993" max="9993" width="6.875" style="74" customWidth="1"/>
    <col min="9994" max="9995" width="8.75" style="74" customWidth="1"/>
    <col min="9996" max="9996" width="6.875" style="74" customWidth="1"/>
    <col min="9997" max="9998" width="8.75" style="74" customWidth="1"/>
    <col min="9999" max="9999" width="6.875" style="74" customWidth="1"/>
    <col min="10000" max="10000" width="8.75" style="74" customWidth="1"/>
    <col min="10001" max="10240" width="11" style="74"/>
    <col min="10241" max="10242" width="8.75" style="74" customWidth="1"/>
    <col min="10243" max="10243" width="6.875" style="74" customWidth="1"/>
    <col min="10244" max="10245" width="8.75" style="74" customWidth="1"/>
    <col min="10246" max="10246" width="6.875" style="74" customWidth="1"/>
    <col min="10247" max="10248" width="8.75" style="74" customWidth="1"/>
    <col min="10249" max="10249" width="6.875" style="74" customWidth="1"/>
    <col min="10250" max="10251" width="8.75" style="74" customWidth="1"/>
    <col min="10252" max="10252" width="6.875" style="74" customWidth="1"/>
    <col min="10253" max="10254" width="8.75" style="74" customWidth="1"/>
    <col min="10255" max="10255" width="6.875" style="74" customWidth="1"/>
    <col min="10256" max="10256" width="8.75" style="74" customWidth="1"/>
    <col min="10257" max="10496" width="11" style="74"/>
    <col min="10497" max="10498" width="8.75" style="74" customWidth="1"/>
    <col min="10499" max="10499" width="6.875" style="74" customWidth="1"/>
    <col min="10500" max="10501" width="8.75" style="74" customWidth="1"/>
    <col min="10502" max="10502" width="6.875" style="74" customWidth="1"/>
    <col min="10503" max="10504" width="8.75" style="74" customWidth="1"/>
    <col min="10505" max="10505" width="6.875" style="74" customWidth="1"/>
    <col min="10506" max="10507" width="8.75" style="74" customWidth="1"/>
    <col min="10508" max="10508" width="6.875" style="74" customWidth="1"/>
    <col min="10509" max="10510" width="8.75" style="74" customWidth="1"/>
    <col min="10511" max="10511" width="6.875" style="74" customWidth="1"/>
    <col min="10512" max="10512" width="8.75" style="74" customWidth="1"/>
    <col min="10513" max="10752" width="11" style="74"/>
    <col min="10753" max="10754" width="8.75" style="74" customWidth="1"/>
    <col min="10755" max="10755" width="6.875" style="74" customWidth="1"/>
    <col min="10756" max="10757" width="8.75" style="74" customWidth="1"/>
    <col min="10758" max="10758" width="6.875" style="74" customWidth="1"/>
    <col min="10759" max="10760" width="8.75" style="74" customWidth="1"/>
    <col min="10761" max="10761" width="6.875" style="74" customWidth="1"/>
    <col min="10762" max="10763" width="8.75" style="74" customWidth="1"/>
    <col min="10764" max="10764" width="6.875" style="74" customWidth="1"/>
    <col min="10765" max="10766" width="8.75" style="74" customWidth="1"/>
    <col min="10767" max="10767" width="6.875" style="74" customWidth="1"/>
    <col min="10768" max="10768" width="8.75" style="74" customWidth="1"/>
    <col min="10769" max="11008" width="11" style="74"/>
    <col min="11009" max="11010" width="8.75" style="74" customWidth="1"/>
    <col min="11011" max="11011" width="6.875" style="74" customWidth="1"/>
    <col min="11012" max="11013" width="8.75" style="74" customWidth="1"/>
    <col min="11014" max="11014" width="6.875" style="74" customWidth="1"/>
    <col min="11015" max="11016" width="8.75" style="74" customWidth="1"/>
    <col min="11017" max="11017" width="6.875" style="74" customWidth="1"/>
    <col min="11018" max="11019" width="8.75" style="74" customWidth="1"/>
    <col min="11020" max="11020" width="6.875" style="74" customWidth="1"/>
    <col min="11021" max="11022" width="8.75" style="74" customWidth="1"/>
    <col min="11023" max="11023" width="6.875" style="74" customWidth="1"/>
    <col min="11024" max="11024" width="8.75" style="74" customWidth="1"/>
    <col min="11025" max="11264" width="11" style="74"/>
    <col min="11265" max="11266" width="8.75" style="74" customWidth="1"/>
    <col min="11267" max="11267" width="6.875" style="74" customWidth="1"/>
    <col min="11268" max="11269" width="8.75" style="74" customWidth="1"/>
    <col min="11270" max="11270" width="6.875" style="74" customWidth="1"/>
    <col min="11271" max="11272" width="8.75" style="74" customWidth="1"/>
    <col min="11273" max="11273" width="6.875" style="74" customWidth="1"/>
    <col min="11274" max="11275" width="8.75" style="74" customWidth="1"/>
    <col min="11276" max="11276" width="6.875" style="74" customWidth="1"/>
    <col min="11277" max="11278" width="8.75" style="74" customWidth="1"/>
    <col min="11279" max="11279" width="6.875" style="74" customWidth="1"/>
    <col min="11280" max="11280" width="8.75" style="74" customWidth="1"/>
    <col min="11281" max="11520" width="11" style="74"/>
    <col min="11521" max="11522" width="8.75" style="74" customWidth="1"/>
    <col min="11523" max="11523" width="6.875" style="74" customWidth="1"/>
    <col min="11524" max="11525" width="8.75" style="74" customWidth="1"/>
    <col min="11526" max="11526" width="6.875" style="74" customWidth="1"/>
    <col min="11527" max="11528" width="8.75" style="74" customWidth="1"/>
    <col min="11529" max="11529" width="6.875" style="74" customWidth="1"/>
    <col min="11530" max="11531" width="8.75" style="74" customWidth="1"/>
    <col min="11532" max="11532" width="6.875" style="74" customWidth="1"/>
    <col min="11533" max="11534" width="8.75" style="74" customWidth="1"/>
    <col min="11535" max="11535" width="6.875" style="74" customWidth="1"/>
    <col min="11536" max="11536" width="8.75" style="74" customWidth="1"/>
    <col min="11537" max="11776" width="11" style="74"/>
    <col min="11777" max="11778" width="8.75" style="74" customWidth="1"/>
    <col min="11779" max="11779" width="6.875" style="74" customWidth="1"/>
    <col min="11780" max="11781" width="8.75" style="74" customWidth="1"/>
    <col min="11782" max="11782" width="6.875" style="74" customWidth="1"/>
    <col min="11783" max="11784" width="8.75" style="74" customWidth="1"/>
    <col min="11785" max="11785" width="6.875" style="74" customWidth="1"/>
    <col min="11786" max="11787" width="8.75" style="74" customWidth="1"/>
    <col min="11788" max="11788" width="6.875" style="74" customWidth="1"/>
    <col min="11789" max="11790" width="8.75" style="74" customWidth="1"/>
    <col min="11791" max="11791" width="6.875" style="74" customWidth="1"/>
    <col min="11792" max="11792" width="8.75" style="74" customWidth="1"/>
    <col min="11793" max="12032" width="11" style="74"/>
    <col min="12033" max="12034" width="8.75" style="74" customWidth="1"/>
    <col min="12035" max="12035" width="6.875" style="74" customWidth="1"/>
    <col min="12036" max="12037" width="8.75" style="74" customWidth="1"/>
    <col min="12038" max="12038" width="6.875" style="74" customWidth="1"/>
    <col min="12039" max="12040" width="8.75" style="74" customWidth="1"/>
    <col min="12041" max="12041" width="6.875" style="74" customWidth="1"/>
    <col min="12042" max="12043" width="8.75" style="74" customWidth="1"/>
    <col min="12044" max="12044" width="6.875" style="74" customWidth="1"/>
    <col min="12045" max="12046" width="8.75" style="74" customWidth="1"/>
    <col min="12047" max="12047" width="6.875" style="74" customWidth="1"/>
    <col min="12048" max="12048" width="8.75" style="74" customWidth="1"/>
    <col min="12049" max="12288" width="11" style="74"/>
    <col min="12289" max="12290" width="8.75" style="74" customWidth="1"/>
    <col min="12291" max="12291" width="6.875" style="74" customWidth="1"/>
    <col min="12292" max="12293" width="8.75" style="74" customWidth="1"/>
    <col min="12294" max="12294" width="6.875" style="74" customWidth="1"/>
    <col min="12295" max="12296" width="8.75" style="74" customWidth="1"/>
    <col min="12297" max="12297" width="6.875" style="74" customWidth="1"/>
    <col min="12298" max="12299" width="8.75" style="74" customWidth="1"/>
    <col min="12300" max="12300" width="6.875" style="74" customWidth="1"/>
    <col min="12301" max="12302" width="8.75" style="74" customWidth="1"/>
    <col min="12303" max="12303" width="6.875" style="74" customWidth="1"/>
    <col min="12304" max="12304" width="8.75" style="74" customWidth="1"/>
    <col min="12305" max="12544" width="11" style="74"/>
    <col min="12545" max="12546" width="8.75" style="74" customWidth="1"/>
    <col min="12547" max="12547" width="6.875" style="74" customWidth="1"/>
    <col min="12548" max="12549" width="8.75" style="74" customWidth="1"/>
    <col min="12550" max="12550" width="6.875" style="74" customWidth="1"/>
    <col min="12551" max="12552" width="8.75" style="74" customWidth="1"/>
    <col min="12553" max="12553" width="6.875" style="74" customWidth="1"/>
    <col min="12554" max="12555" width="8.75" style="74" customWidth="1"/>
    <col min="12556" max="12556" width="6.875" style="74" customWidth="1"/>
    <col min="12557" max="12558" width="8.75" style="74" customWidth="1"/>
    <col min="12559" max="12559" width="6.875" style="74" customWidth="1"/>
    <col min="12560" max="12560" width="8.75" style="74" customWidth="1"/>
    <col min="12561" max="12800" width="11" style="74"/>
    <col min="12801" max="12802" width="8.75" style="74" customWidth="1"/>
    <col min="12803" max="12803" width="6.875" style="74" customWidth="1"/>
    <col min="12804" max="12805" width="8.75" style="74" customWidth="1"/>
    <col min="12806" max="12806" width="6.875" style="74" customWidth="1"/>
    <col min="12807" max="12808" width="8.75" style="74" customWidth="1"/>
    <col min="12809" max="12809" width="6.875" style="74" customWidth="1"/>
    <col min="12810" max="12811" width="8.75" style="74" customWidth="1"/>
    <col min="12812" max="12812" width="6.875" style="74" customWidth="1"/>
    <col min="12813" max="12814" width="8.75" style="74" customWidth="1"/>
    <col min="12815" max="12815" width="6.875" style="74" customWidth="1"/>
    <col min="12816" max="12816" width="8.75" style="74" customWidth="1"/>
    <col min="12817" max="13056" width="11" style="74"/>
    <col min="13057" max="13058" width="8.75" style="74" customWidth="1"/>
    <col min="13059" max="13059" width="6.875" style="74" customWidth="1"/>
    <col min="13060" max="13061" width="8.75" style="74" customWidth="1"/>
    <col min="13062" max="13062" width="6.875" style="74" customWidth="1"/>
    <col min="13063" max="13064" width="8.75" style="74" customWidth="1"/>
    <col min="13065" max="13065" width="6.875" style="74" customWidth="1"/>
    <col min="13066" max="13067" width="8.75" style="74" customWidth="1"/>
    <col min="13068" max="13068" width="6.875" style="74" customWidth="1"/>
    <col min="13069" max="13070" width="8.75" style="74" customWidth="1"/>
    <col min="13071" max="13071" width="6.875" style="74" customWidth="1"/>
    <col min="13072" max="13072" width="8.75" style="74" customWidth="1"/>
    <col min="13073" max="13312" width="11" style="74"/>
    <col min="13313" max="13314" width="8.75" style="74" customWidth="1"/>
    <col min="13315" max="13315" width="6.875" style="74" customWidth="1"/>
    <col min="13316" max="13317" width="8.75" style="74" customWidth="1"/>
    <col min="13318" max="13318" width="6.875" style="74" customWidth="1"/>
    <col min="13319" max="13320" width="8.75" style="74" customWidth="1"/>
    <col min="13321" max="13321" width="6.875" style="74" customWidth="1"/>
    <col min="13322" max="13323" width="8.75" style="74" customWidth="1"/>
    <col min="13324" max="13324" width="6.875" style="74" customWidth="1"/>
    <col min="13325" max="13326" width="8.75" style="74" customWidth="1"/>
    <col min="13327" max="13327" width="6.875" style="74" customWidth="1"/>
    <col min="13328" max="13328" width="8.75" style="74" customWidth="1"/>
    <col min="13329" max="13568" width="11" style="74"/>
    <col min="13569" max="13570" width="8.75" style="74" customWidth="1"/>
    <col min="13571" max="13571" width="6.875" style="74" customWidth="1"/>
    <col min="13572" max="13573" width="8.75" style="74" customWidth="1"/>
    <col min="13574" max="13574" width="6.875" style="74" customWidth="1"/>
    <col min="13575" max="13576" width="8.75" style="74" customWidth="1"/>
    <col min="13577" max="13577" width="6.875" style="74" customWidth="1"/>
    <col min="13578" max="13579" width="8.75" style="74" customWidth="1"/>
    <col min="13580" max="13580" width="6.875" style="74" customWidth="1"/>
    <col min="13581" max="13582" width="8.75" style="74" customWidth="1"/>
    <col min="13583" max="13583" width="6.875" style="74" customWidth="1"/>
    <col min="13584" max="13584" width="8.75" style="74" customWidth="1"/>
    <col min="13585" max="13824" width="11" style="74"/>
    <col min="13825" max="13826" width="8.75" style="74" customWidth="1"/>
    <col min="13827" max="13827" width="6.875" style="74" customWidth="1"/>
    <col min="13828" max="13829" width="8.75" style="74" customWidth="1"/>
    <col min="13830" max="13830" width="6.875" style="74" customWidth="1"/>
    <col min="13831" max="13832" width="8.75" style="74" customWidth="1"/>
    <col min="13833" max="13833" width="6.875" style="74" customWidth="1"/>
    <col min="13834" max="13835" width="8.75" style="74" customWidth="1"/>
    <col min="13836" max="13836" width="6.875" style="74" customWidth="1"/>
    <col min="13837" max="13838" width="8.75" style="74" customWidth="1"/>
    <col min="13839" max="13839" width="6.875" style="74" customWidth="1"/>
    <col min="13840" max="13840" width="8.75" style="74" customWidth="1"/>
    <col min="13841" max="14080" width="11" style="74"/>
    <col min="14081" max="14082" width="8.75" style="74" customWidth="1"/>
    <col min="14083" max="14083" width="6.875" style="74" customWidth="1"/>
    <col min="14084" max="14085" width="8.75" style="74" customWidth="1"/>
    <col min="14086" max="14086" width="6.875" style="74" customWidth="1"/>
    <col min="14087" max="14088" width="8.75" style="74" customWidth="1"/>
    <col min="14089" max="14089" width="6.875" style="74" customWidth="1"/>
    <col min="14090" max="14091" width="8.75" style="74" customWidth="1"/>
    <col min="14092" max="14092" width="6.875" style="74" customWidth="1"/>
    <col min="14093" max="14094" width="8.75" style="74" customWidth="1"/>
    <col min="14095" max="14095" width="6.875" style="74" customWidth="1"/>
    <col min="14096" max="14096" width="8.75" style="74" customWidth="1"/>
    <col min="14097" max="14336" width="11" style="74"/>
    <col min="14337" max="14338" width="8.75" style="74" customWidth="1"/>
    <col min="14339" max="14339" width="6.875" style="74" customWidth="1"/>
    <col min="14340" max="14341" width="8.75" style="74" customWidth="1"/>
    <col min="14342" max="14342" width="6.875" style="74" customWidth="1"/>
    <col min="14343" max="14344" width="8.75" style="74" customWidth="1"/>
    <col min="14345" max="14345" width="6.875" style="74" customWidth="1"/>
    <col min="14346" max="14347" width="8.75" style="74" customWidth="1"/>
    <col min="14348" max="14348" width="6.875" style="74" customWidth="1"/>
    <col min="14349" max="14350" width="8.75" style="74" customWidth="1"/>
    <col min="14351" max="14351" width="6.875" style="74" customWidth="1"/>
    <col min="14352" max="14352" width="8.75" style="74" customWidth="1"/>
    <col min="14353" max="14592" width="11" style="74"/>
    <col min="14593" max="14594" width="8.75" style="74" customWidth="1"/>
    <col min="14595" max="14595" width="6.875" style="74" customWidth="1"/>
    <col min="14596" max="14597" width="8.75" style="74" customWidth="1"/>
    <col min="14598" max="14598" width="6.875" style="74" customWidth="1"/>
    <col min="14599" max="14600" width="8.75" style="74" customWidth="1"/>
    <col min="14601" max="14601" width="6.875" style="74" customWidth="1"/>
    <col min="14602" max="14603" width="8.75" style="74" customWidth="1"/>
    <col min="14604" max="14604" width="6.875" style="74" customWidth="1"/>
    <col min="14605" max="14606" width="8.75" style="74" customWidth="1"/>
    <col min="14607" max="14607" width="6.875" style="74" customWidth="1"/>
    <col min="14608" max="14608" width="8.75" style="74" customWidth="1"/>
    <col min="14609" max="14848" width="11" style="74"/>
    <col min="14849" max="14850" width="8.75" style="74" customWidth="1"/>
    <col min="14851" max="14851" width="6.875" style="74" customWidth="1"/>
    <col min="14852" max="14853" width="8.75" style="74" customWidth="1"/>
    <col min="14854" max="14854" width="6.875" style="74" customWidth="1"/>
    <col min="14855" max="14856" width="8.75" style="74" customWidth="1"/>
    <col min="14857" max="14857" width="6.875" style="74" customWidth="1"/>
    <col min="14858" max="14859" width="8.75" style="74" customWidth="1"/>
    <col min="14860" max="14860" width="6.875" style="74" customWidth="1"/>
    <col min="14861" max="14862" width="8.75" style="74" customWidth="1"/>
    <col min="14863" max="14863" width="6.875" style="74" customWidth="1"/>
    <col min="14864" max="14864" width="8.75" style="74" customWidth="1"/>
    <col min="14865" max="15104" width="11" style="74"/>
    <col min="15105" max="15106" width="8.75" style="74" customWidth="1"/>
    <col min="15107" max="15107" width="6.875" style="74" customWidth="1"/>
    <col min="15108" max="15109" width="8.75" style="74" customWidth="1"/>
    <col min="15110" max="15110" width="6.875" style="74" customWidth="1"/>
    <col min="15111" max="15112" width="8.75" style="74" customWidth="1"/>
    <col min="15113" max="15113" width="6.875" style="74" customWidth="1"/>
    <col min="15114" max="15115" width="8.75" style="74" customWidth="1"/>
    <col min="15116" max="15116" width="6.875" style="74" customWidth="1"/>
    <col min="15117" max="15118" width="8.75" style="74" customWidth="1"/>
    <col min="15119" max="15119" width="6.875" style="74" customWidth="1"/>
    <col min="15120" max="15120" width="8.75" style="74" customWidth="1"/>
    <col min="15121" max="15360" width="11" style="74"/>
    <col min="15361" max="15362" width="8.75" style="74" customWidth="1"/>
    <col min="15363" max="15363" width="6.875" style="74" customWidth="1"/>
    <col min="15364" max="15365" width="8.75" style="74" customWidth="1"/>
    <col min="15366" max="15366" width="6.875" style="74" customWidth="1"/>
    <col min="15367" max="15368" width="8.75" style="74" customWidth="1"/>
    <col min="15369" max="15369" width="6.875" style="74" customWidth="1"/>
    <col min="15370" max="15371" width="8.75" style="74" customWidth="1"/>
    <col min="15372" max="15372" width="6.875" style="74" customWidth="1"/>
    <col min="15373" max="15374" width="8.75" style="74" customWidth="1"/>
    <col min="15375" max="15375" width="6.875" style="74" customWidth="1"/>
    <col min="15376" max="15376" width="8.75" style="74" customWidth="1"/>
    <col min="15377" max="15616" width="11" style="74"/>
    <col min="15617" max="15618" width="8.75" style="74" customWidth="1"/>
    <col min="15619" max="15619" width="6.875" style="74" customWidth="1"/>
    <col min="15620" max="15621" width="8.75" style="74" customWidth="1"/>
    <col min="15622" max="15622" width="6.875" style="74" customWidth="1"/>
    <col min="15623" max="15624" width="8.75" style="74" customWidth="1"/>
    <col min="15625" max="15625" width="6.875" style="74" customWidth="1"/>
    <col min="15626" max="15627" width="8.75" style="74" customWidth="1"/>
    <col min="15628" max="15628" width="6.875" style="74" customWidth="1"/>
    <col min="15629" max="15630" width="8.75" style="74" customWidth="1"/>
    <col min="15631" max="15631" width="6.875" style="74" customWidth="1"/>
    <col min="15632" max="15632" width="8.75" style="74" customWidth="1"/>
    <col min="15633" max="15872" width="11" style="74"/>
    <col min="15873" max="15874" width="8.75" style="74" customWidth="1"/>
    <col min="15875" max="15875" width="6.875" style="74" customWidth="1"/>
    <col min="15876" max="15877" width="8.75" style="74" customWidth="1"/>
    <col min="15878" max="15878" width="6.875" style="74" customWidth="1"/>
    <col min="15879" max="15880" width="8.75" style="74" customWidth="1"/>
    <col min="15881" max="15881" width="6.875" style="74" customWidth="1"/>
    <col min="15882" max="15883" width="8.75" style="74" customWidth="1"/>
    <col min="15884" max="15884" width="6.875" style="74" customWidth="1"/>
    <col min="15885" max="15886" width="8.75" style="74" customWidth="1"/>
    <col min="15887" max="15887" width="6.875" style="74" customWidth="1"/>
    <col min="15888" max="15888" width="8.75" style="74" customWidth="1"/>
    <col min="15889" max="16128" width="11" style="74"/>
    <col min="16129" max="16130" width="8.75" style="74" customWidth="1"/>
    <col min="16131" max="16131" width="6.875" style="74" customWidth="1"/>
    <col min="16132" max="16133" width="8.75" style="74" customWidth="1"/>
    <col min="16134" max="16134" width="6.875" style="74" customWidth="1"/>
    <col min="16135" max="16136" width="8.75" style="74" customWidth="1"/>
    <col min="16137" max="16137" width="6.875" style="74" customWidth="1"/>
    <col min="16138" max="16139" width="8.75" style="74" customWidth="1"/>
    <col min="16140" max="16140" width="6.875" style="74" customWidth="1"/>
    <col min="16141" max="16142" width="8.75" style="74" customWidth="1"/>
    <col min="16143" max="16143" width="6.875" style="74" customWidth="1"/>
    <col min="16144" max="16144" width="8.75" style="74" customWidth="1"/>
    <col min="16145" max="16384" width="11" style="74"/>
  </cols>
  <sheetData>
    <row r="1" spans="1:16" ht="4.5" customHeight="1" x14ac:dyDescent="0.2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/>
    </row>
    <row r="2" spans="1:16" ht="20.25" x14ac:dyDescent="0.3">
      <c r="A2" s="160" t="s">
        <v>38</v>
      </c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16" ht="21" customHeight="1" x14ac:dyDescent="0.25">
      <c r="A3" s="164"/>
      <c r="B3" s="165"/>
      <c r="C3" s="166" t="s">
        <v>18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7"/>
    </row>
    <row r="4" spans="1:16" ht="9.75" customHeight="1" x14ac:dyDescent="0.2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6" s="107" customFormat="1" ht="17.25" customHeight="1" x14ac:dyDescent="0.25">
      <c r="A5" s="171"/>
      <c r="B5" s="172"/>
      <c r="C5" s="172"/>
      <c r="D5" s="173" t="s">
        <v>33</v>
      </c>
      <c r="E5" s="108">
        <v>75</v>
      </c>
      <c r="F5" s="172" t="s">
        <v>1</v>
      </c>
      <c r="G5" s="174"/>
      <c r="H5" s="173" t="s">
        <v>32</v>
      </c>
      <c r="I5" s="108">
        <v>65</v>
      </c>
      <c r="J5" s="175" t="s">
        <v>1</v>
      </c>
      <c r="K5" s="173" t="s">
        <v>35</v>
      </c>
      <c r="L5" s="108">
        <v>20</v>
      </c>
      <c r="M5" s="175" t="s">
        <v>1</v>
      </c>
      <c r="N5" s="175"/>
      <c r="O5" s="174"/>
      <c r="P5" s="176"/>
    </row>
    <row r="6" spans="1:16" ht="2.25" customHeight="1" x14ac:dyDescent="0.3">
      <c r="A6" s="160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3"/>
    </row>
    <row r="7" spans="1:16" ht="19.5" customHeight="1" x14ac:dyDescent="0.2">
      <c r="A7" s="177"/>
      <c r="B7" s="178"/>
      <c r="C7" s="178"/>
      <c r="D7" s="178"/>
      <c r="E7" s="178"/>
      <c r="F7" s="178"/>
      <c r="G7" s="179" t="s">
        <v>16</v>
      </c>
      <c r="H7" s="328">
        <f>(E5-I5)/(LN((E5-L5)/(I5-L5)))</f>
        <v>49.83288654563971</v>
      </c>
      <c r="I7" s="328"/>
      <c r="J7" s="180" t="s">
        <v>1</v>
      </c>
      <c r="K7" s="180"/>
      <c r="L7" s="178"/>
      <c r="M7" s="178"/>
      <c r="N7" s="178"/>
      <c r="O7" s="178"/>
      <c r="P7" s="181"/>
    </row>
    <row r="8" spans="1:16" ht="12.75" customHeight="1" x14ac:dyDescent="0.2">
      <c r="A8" s="182" t="s">
        <v>44</v>
      </c>
      <c r="B8" s="94" t="s">
        <v>29</v>
      </c>
      <c r="C8" s="93" t="s">
        <v>28</v>
      </c>
      <c r="D8" s="110" t="s">
        <v>27</v>
      </c>
      <c r="E8" s="94" t="s">
        <v>29</v>
      </c>
      <c r="F8" s="93" t="s">
        <v>28</v>
      </c>
      <c r="G8" s="92" t="s">
        <v>27</v>
      </c>
      <c r="H8" s="94" t="s">
        <v>29</v>
      </c>
      <c r="I8" s="93" t="s">
        <v>28</v>
      </c>
      <c r="J8" s="92" t="s">
        <v>27</v>
      </c>
      <c r="K8" s="94" t="s">
        <v>29</v>
      </c>
      <c r="L8" s="93" t="s">
        <v>28</v>
      </c>
      <c r="M8" s="92" t="s">
        <v>27</v>
      </c>
      <c r="N8" s="94" t="s">
        <v>29</v>
      </c>
      <c r="O8" s="93" t="s">
        <v>28</v>
      </c>
      <c r="P8" s="183" t="s">
        <v>27</v>
      </c>
    </row>
    <row r="9" spans="1:16" ht="12.75" customHeight="1" x14ac:dyDescent="0.2">
      <c r="A9" s="106" t="s">
        <v>47</v>
      </c>
      <c r="B9" s="331" t="s">
        <v>26</v>
      </c>
      <c r="C9" s="332"/>
      <c r="D9" s="333"/>
      <c r="E9" s="331" t="s">
        <v>25</v>
      </c>
      <c r="F9" s="332"/>
      <c r="G9" s="333"/>
      <c r="H9" s="331" t="s">
        <v>24</v>
      </c>
      <c r="I9" s="332"/>
      <c r="J9" s="333"/>
      <c r="K9" s="331" t="s">
        <v>23</v>
      </c>
      <c r="L9" s="332"/>
      <c r="M9" s="333"/>
      <c r="N9" s="325" t="s">
        <v>22</v>
      </c>
      <c r="O9" s="326"/>
      <c r="P9" s="327"/>
    </row>
    <row r="10" spans="1:16" s="78" customFormat="1" ht="12.75" customHeight="1" x14ac:dyDescent="0.2">
      <c r="A10" s="90" t="s">
        <v>21</v>
      </c>
      <c r="B10" s="329">
        <v>63</v>
      </c>
      <c r="C10" s="330"/>
      <c r="D10" s="109">
        <v>20</v>
      </c>
      <c r="E10" s="329">
        <v>101</v>
      </c>
      <c r="F10" s="330"/>
      <c r="G10" s="88">
        <f>$D$10</f>
        <v>20</v>
      </c>
      <c r="H10" s="329">
        <v>139</v>
      </c>
      <c r="I10" s="330"/>
      <c r="J10" s="88">
        <f>$D$10</f>
        <v>20</v>
      </c>
      <c r="K10" s="329">
        <v>177</v>
      </c>
      <c r="L10" s="330"/>
      <c r="M10" s="88">
        <f>$D$10</f>
        <v>20</v>
      </c>
      <c r="N10" s="329">
        <v>215</v>
      </c>
      <c r="O10" s="330"/>
      <c r="P10" s="184">
        <f>$D$10</f>
        <v>20</v>
      </c>
    </row>
    <row r="11" spans="1:16" s="75" customFormat="1" ht="12.75" customHeight="1" x14ac:dyDescent="0.2">
      <c r="A11" s="105">
        <v>155</v>
      </c>
      <c r="B11" s="104">
        <v>12.66</v>
      </c>
      <c r="C11" s="86">
        <v>1.212</v>
      </c>
      <c r="D11" s="112">
        <f t="shared" ref="D11:D30" si="0">B11*POWER((($E$5-$I$5)/LN(($E$5-$L$5)/($I$5-$L$5))/49.833),C11)*D$10</f>
        <v>253.19930133276836</v>
      </c>
      <c r="E11" s="104">
        <v>17.510000000000002</v>
      </c>
      <c r="F11" s="86">
        <v>1.2226999999999999</v>
      </c>
      <c r="G11" s="112">
        <f t="shared" ref="G11:G30" si="1">E11*POWER((($E$5-$I$5)/LN(($E$5-$L$5)/($I$5-$L$5))/49.833),F11)*G$10</f>
        <v>350.19902514482317</v>
      </c>
      <c r="H11" s="104">
        <v>22.83</v>
      </c>
      <c r="I11" s="86">
        <v>1.2222</v>
      </c>
      <c r="J11" s="112">
        <f t="shared" ref="J11:J30" si="2">H11*POWER((($E$5-$I$5)/LN(($E$5-$L$5)/($I$5-$L$5))/49.833),I11)*J$10</f>
        <v>456.59872947786675</v>
      </c>
      <c r="K11" s="104">
        <v>28.71</v>
      </c>
      <c r="L11" s="86">
        <v>1.2413000000000001</v>
      </c>
      <c r="M11" s="112">
        <f t="shared" ref="M11:M30" si="3">K11*POWER((($E$5-$I$5)/LN(($E$5-$L$5)/($I$5-$L$5))/49.833),L11)*M$10</f>
        <v>574.19837727852848</v>
      </c>
      <c r="N11" s="104">
        <v>34.799999999999997</v>
      </c>
      <c r="O11" s="86">
        <v>1.2359</v>
      </c>
      <c r="P11" s="185">
        <f t="shared" ref="P11:P30" si="4">N11*POWER((($E$5-$I$5)/LN(($E$5-$L$5)/($I$5-$L$5))/49.833),O11)*P$10</f>
        <v>695.99804162158534</v>
      </c>
    </row>
    <row r="12" spans="1:16" ht="12.75" customHeight="1" x14ac:dyDescent="0.2">
      <c r="A12" s="85">
        <v>300</v>
      </c>
      <c r="B12" s="84">
        <v>25.24</v>
      </c>
      <c r="C12" s="83">
        <v>1.2242999999999999</v>
      </c>
      <c r="D12" s="113">
        <f t="shared" si="0"/>
        <v>504.79859294445083</v>
      </c>
      <c r="E12" s="84">
        <v>35.4</v>
      </c>
      <c r="F12" s="83">
        <v>1.2270000000000001</v>
      </c>
      <c r="G12" s="113">
        <f t="shared" si="1"/>
        <v>707.99802220230401</v>
      </c>
      <c r="H12" s="84">
        <v>45.56</v>
      </c>
      <c r="I12" s="83">
        <v>1.2297</v>
      </c>
      <c r="J12" s="113">
        <f t="shared" si="2"/>
        <v>911.19744896199347</v>
      </c>
      <c r="K12" s="84">
        <v>55.98</v>
      </c>
      <c r="L12" s="83">
        <v>1.2410000000000001</v>
      </c>
      <c r="M12" s="113">
        <f t="shared" si="3"/>
        <v>1119.5968367121693</v>
      </c>
      <c r="N12" s="84">
        <v>66.39</v>
      </c>
      <c r="O12" s="83">
        <v>1.2523</v>
      </c>
      <c r="P12" s="186">
        <f t="shared" si="4"/>
        <v>1327.7962143097325</v>
      </c>
    </row>
    <row r="13" spans="1:16" ht="12.75" customHeight="1" x14ac:dyDescent="0.2">
      <c r="A13" s="85">
        <v>350</v>
      </c>
      <c r="B13" s="84">
        <v>28.96</v>
      </c>
      <c r="C13" s="83">
        <v>1.2269000000000001</v>
      </c>
      <c r="D13" s="113">
        <f t="shared" si="0"/>
        <v>579.19838213691446</v>
      </c>
      <c r="E13" s="84">
        <v>40.5</v>
      </c>
      <c r="F13" s="83">
        <v>1.2330000000000001</v>
      </c>
      <c r="G13" s="113">
        <f t="shared" si="1"/>
        <v>809.99772620064618</v>
      </c>
      <c r="H13" s="84">
        <v>52.04</v>
      </c>
      <c r="I13" s="83">
        <v>1.2390000000000001</v>
      </c>
      <c r="J13" s="113">
        <f t="shared" si="2"/>
        <v>1040.7970640907299</v>
      </c>
      <c r="K13" s="84">
        <v>63.99</v>
      </c>
      <c r="L13" s="83">
        <v>1.2487999999999999</v>
      </c>
      <c r="M13" s="113">
        <f t="shared" si="3"/>
        <v>1279.796361360487</v>
      </c>
      <c r="N13" s="84">
        <v>75.930000000000007</v>
      </c>
      <c r="O13" s="83">
        <v>1.2585</v>
      </c>
      <c r="P13" s="186">
        <f t="shared" si="4"/>
        <v>1518.5956488841564</v>
      </c>
    </row>
    <row r="14" spans="1:16" ht="12.75" customHeight="1" x14ac:dyDescent="0.2">
      <c r="A14" s="85">
        <v>400</v>
      </c>
      <c r="B14" s="84">
        <v>32.630000000000003</v>
      </c>
      <c r="C14" s="83">
        <v>1.2296</v>
      </c>
      <c r="D14" s="113">
        <f t="shared" si="0"/>
        <v>652.59817309918787</v>
      </c>
      <c r="E14" s="84">
        <v>45.52</v>
      </c>
      <c r="F14" s="83">
        <v>1.2387999999999999</v>
      </c>
      <c r="G14" s="113">
        <f t="shared" si="1"/>
        <v>910.39743234017408</v>
      </c>
      <c r="H14" s="84">
        <v>58.4</v>
      </c>
      <c r="I14" s="83">
        <v>1.2479</v>
      </c>
      <c r="J14" s="113">
        <f t="shared" si="2"/>
        <v>1167.9966816158267</v>
      </c>
      <c r="K14" s="84">
        <v>71.87</v>
      </c>
      <c r="L14" s="83">
        <v>1.2562</v>
      </c>
      <c r="M14" s="113">
        <f t="shared" si="3"/>
        <v>1437.3958890664071</v>
      </c>
      <c r="N14" s="84">
        <v>85.33</v>
      </c>
      <c r="O14" s="83">
        <v>1.2645</v>
      </c>
      <c r="P14" s="186">
        <f t="shared" si="4"/>
        <v>1706.5950869113251</v>
      </c>
    </row>
    <row r="15" spans="1:16" ht="12.75" customHeight="1" x14ac:dyDescent="0.2">
      <c r="A15" s="85">
        <v>450</v>
      </c>
      <c r="B15" s="84">
        <v>36.26</v>
      </c>
      <c r="C15" s="83">
        <v>1.2324999999999999</v>
      </c>
      <c r="D15" s="113">
        <f t="shared" si="0"/>
        <v>725.19796507331534</v>
      </c>
      <c r="E15" s="84">
        <v>50.47</v>
      </c>
      <c r="F15" s="83">
        <v>1.2444999999999999</v>
      </c>
      <c r="G15" s="113">
        <f t="shared" si="1"/>
        <v>1009.3971400249864</v>
      </c>
      <c r="H15" s="84">
        <v>64.680000000000007</v>
      </c>
      <c r="I15" s="83">
        <v>1.2564</v>
      </c>
      <c r="J15" s="113">
        <f t="shared" si="2"/>
        <v>1293.5962997423405</v>
      </c>
      <c r="K15" s="84">
        <v>79.64</v>
      </c>
      <c r="L15" s="83">
        <v>1.2634000000000001</v>
      </c>
      <c r="M15" s="113">
        <f t="shared" si="3"/>
        <v>1592.7954185162787</v>
      </c>
      <c r="N15" s="84">
        <v>94.6</v>
      </c>
      <c r="O15" s="83">
        <v>1.2703</v>
      </c>
      <c r="P15" s="186">
        <f t="shared" si="4"/>
        <v>1891.9945281843784</v>
      </c>
    </row>
    <row r="16" spans="1:16" ht="12.75" customHeight="1" x14ac:dyDescent="0.2">
      <c r="A16" s="98">
        <v>500</v>
      </c>
      <c r="B16" s="96">
        <v>39.869999999999997</v>
      </c>
      <c r="C16" s="95">
        <v>1.2354000000000001</v>
      </c>
      <c r="D16" s="114">
        <f t="shared" si="0"/>
        <v>797.39775721382466</v>
      </c>
      <c r="E16" s="96">
        <v>55.38</v>
      </c>
      <c r="F16" s="95">
        <v>1.2499</v>
      </c>
      <c r="G16" s="114">
        <f t="shared" si="1"/>
        <v>1107.5968481738821</v>
      </c>
      <c r="H16" s="96">
        <v>70.88</v>
      </c>
      <c r="I16" s="95">
        <v>1.2644</v>
      </c>
      <c r="J16" s="114">
        <f t="shared" si="2"/>
        <v>1417.595919229045</v>
      </c>
      <c r="K16" s="96">
        <v>87.32</v>
      </c>
      <c r="L16" s="95">
        <v>1.2702</v>
      </c>
      <c r="M16" s="114">
        <f t="shared" si="3"/>
        <v>1746.3949496688472</v>
      </c>
      <c r="N16" s="96">
        <v>103.76</v>
      </c>
      <c r="O16" s="95">
        <v>1.2759</v>
      </c>
      <c r="P16" s="187">
        <f t="shared" si="4"/>
        <v>2075.19397189764</v>
      </c>
    </row>
    <row r="17" spans="1:16" ht="12.75" customHeight="1" x14ac:dyDescent="0.2">
      <c r="A17" s="103">
        <v>550</v>
      </c>
      <c r="B17" s="101">
        <v>43.46</v>
      </c>
      <c r="C17" s="100">
        <v>1.2383999999999999</v>
      </c>
      <c r="D17" s="115">
        <f t="shared" si="0"/>
        <v>869.19754933074944</v>
      </c>
      <c r="E17" s="101">
        <v>60.25</v>
      </c>
      <c r="F17" s="100">
        <v>1.2552000000000001</v>
      </c>
      <c r="G17" s="115">
        <f t="shared" si="1"/>
        <v>1204.9965564688991</v>
      </c>
      <c r="H17" s="101">
        <v>77.03</v>
      </c>
      <c r="I17" s="100">
        <v>1.272</v>
      </c>
      <c r="J17" s="115">
        <f t="shared" si="2"/>
        <v>1540.5955384986491</v>
      </c>
      <c r="K17" s="101">
        <v>94.93</v>
      </c>
      <c r="L17" s="100">
        <v>1.2766999999999999</v>
      </c>
      <c r="M17" s="115">
        <f t="shared" si="3"/>
        <v>1898.5944814325308</v>
      </c>
      <c r="N17" s="101">
        <v>112.83</v>
      </c>
      <c r="O17" s="100">
        <v>1.2813000000000001</v>
      </c>
      <c r="P17" s="188">
        <f t="shared" si="4"/>
        <v>2256.5934172186608</v>
      </c>
    </row>
    <row r="18" spans="1:16" ht="12.75" customHeight="1" x14ac:dyDescent="0.2">
      <c r="A18" s="85">
        <v>600</v>
      </c>
      <c r="B18" s="84">
        <v>47.02</v>
      </c>
      <c r="C18" s="83">
        <v>1.2415</v>
      </c>
      <c r="D18" s="113">
        <f t="shared" si="0"/>
        <v>940.39734194854782</v>
      </c>
      <c r="E18" s="84">
        <v>65.069999999999993</v>
      </c>
      <c r="F18" s="83">
        <v>1.2604</v>
      </c>
      <c r="G18" s="113">
        <f t="shared" si="1"/>
        <v>1301.3962655794296</v>
      </c>
      <c r="H18" s="99">
        <v>83.12</v>
      </c>
      <c r="I18" s="83">
        <v>1.2793000000000001</v>
      </c>
      <c r="J18" s="113">
        <f t="shared" si="2"/>
        <v>1662.3951581430929</v>
      </c>
      <c r="K18" s="84">
        <v>102.48</v>
      </c>
      <c r="L18" s="83">
        <v>1.2828999999999999</v>
      </c>
      <c r="M18" s="113">
        <f t="shared" si="3"/>
        <v>2049.5940135971896</v>
      </c>
      <c r="N18" s="84">
        <v>121.83</v>
      </c>
      <c r="O18" s="83">
        <v>1.2865</v>
      </c>
      <c r="P18" s="186">
        <f t="shared" si="4"/>
        <v>2436.5928632900391</v>
      </c>
    </row>
    <row r="19" spans="1:16" ht="12.75" customHeight="1" x14ac:dyDescent="0.2">
      <c r="A19" s="85">
        <v>750</v>
      </c>
      <c r="B19" s="84">
        <v>57.65</v>
      </c>
      <c r="C19" s="83">
        <v>1.2513000000000001</v>
      </c>
      <c r="D19" s="113">
        <f t="shared" si="0"/>
        <v>1152.9967153069917</v>
      </c>
      <c r="E19" s="84">
        <v>79.400000000000006</v>
      </c>
      <c r="F19" s="83">
        <v>1.2749999999999999</v>
      </c>
      <c r="G19" s="113">
        <f t="shared" si="1"/>
        <v>1587.9953903844569</v>
      </c>
      <c r="H19" s="84">
        <v>101.15</v>
      </c>
      <c r="I19" s="83">
        <v>1.2986</v>
      </c>
      <c r="J19" s="113">
        <f t="shared" si="2"/>
        <v>2022.9940189794843</v>
      </c>
      <c r="K19" s="84">
        <v>124.8</v>
      </c>
      <c r="L19" s="83">
        <v>1.2997000000000001</v>
      </c>
      <c r="M19" s="113">
        <f t="shared" si="3"/>
        <v>2495.9926142991976</v>
      </c>
      <c r="N19" s="84">
        <v>148.44999999999999</v>
      </c>
      <c r="O19" s="83">
        <v>1.3008</v>
      </c>
      <c r="P19" s="186">
        <f t="shared" si="4"/>
        <v>2968.9912072497909</v>
      </c>
    </row>
    <row r="20" spans="1:16" ht="12.75" customHeight="1" x14ac:dyDescent="0.2">
      <c r="A20" s="85">
        <v>900</v>
      </c>
      <c r="B20" s="84">
        <v>68.22</v>
      </c>
      <c r="C20" s="83">
        <v>1.2615000000000001</v>
      </c>
      <c r="D20" s="113">
        <f t="shared" si="0"/>
        <v>1364.3960813814074</v>
      </c>
      <c r="E20" s="84">
        <v>93.57</v>
      </c>
      <c r="F20" s="83">
        <v>1.2881</v>
      </c>
      <c r="G20" s="113">
        <f t="shared" si="1"/>
        <v>1871.3945119226801</v>
      </c>
      <c r="H20" s="99">
        <v>118.92</v>
      </c>
      <c r="I20" s="83">
        <v>1.3147</v>
      </c>
      <c r="J20" s="113">
        <f t="shared" si="2"/>
        <v>2378.3928810562402</v>
      </c>
      <c r="K20" s="84">
        <v>146.79</v>
      </c>
      <c r="L20" s="83">
        <v>1.3139000000000001</v>
      </c>
      <c r="M20" s="113">
        <f t="shared" si="3"/>
        <v>2935.7912180131589</v>
      </c>
      <c r="N20" s="84">
        <v>174.65</v>
      </c>
      <c r="O20" s="83">
        <v>1.3130999999999999</v>
      </c>
      <c r="P20" s="186">
        <f t="shared" si="4"/>
        <v>3492.9895575984228</v>
      </c>
    </row>
    <row r="21" spans="1:16" ht="12.75" customHeight="1" x14ac:dyDescent="0.2">
      <c r="A21" s="98">
        <v>1000</v>
      </c>
      <c r="B21" s="96">
        <v>75.260000000000005</v>
      </c>
      <c r="C21" s="95">
        <v>1.2684</v>
      </c>
      <c r="D21" s="114">
        <f t="shared" si="0"/>
        <v>1505.1956533520286</v>
      </c>
      <c r="E21" s="96">
        <v>102.97</v>
      </c>
      <c r="F21" s="95">
        <v>1.2961</v>
      </c>
      <c r="G21" s="114">
        <f t="shared" si="1"/>
        <v>2059.3939230840301</v>
      </c>
      <c r="H21" s="96">
        <v>130.66999999999999</v>
      </c>
      <c r="I21" s="95">
        <v>1.3237000000000001</v>
      </c>
      <c r="J21" s="114">
        <f t="shared" si="2"/>
        <v>2613.3921241134062</v>
      </c>
      <c r="K21" s="96">
        <v>161.31</v>
      </c>
      <c r="L21" s="95">
        <v>1.3220000000000001</v>
      </c>
      <c r="M21" s="114">
        <f t="shared" si="3"/>
        <v>3226.1902898320591</v>
      </c>
      <c r="N21" s="96">
        <v>191.95</v>
      </c>
      <c r="O21" s="95">
        <v>1.3203</v>
      </c>
      <c r="P21" s="187">
        <f t="shared" si="4"/>
        <v>3838.9884602942348</v>
      </c>
    </row>
    <row r="22" spans="1:16" ht="12.75" customHeight="1" x14ac:dyDescent="0.2">
      <c r="A22" s="103">
        <v>1100</v>
      </c>
      <c r="B22" s="101">
        <v>82.3</v>
      </c>
      <c r="C22" s="100">
        <v>1.2754000000000001</v>
      </c>
      <c r="D22" s="115">
        <f t="shared" si="0"/>
        <v>1645.995220524213</v>
      </c>
      <c r="E22" s="101">
        <v>112.34</v>
      </c>
      <c r="F22" s="100">
        <v>1.3033999999999999</v>
      </c>
      <c r="G22" s="115">
        <f t="shared" si="1"/>
        <v>2246.7933327592073</v>
      </c>
      <c r="H22" s="101">
        <v>142.38</v>
      </c>
      <c r="I22" s="100">
        <v>1.3313999999999999</v>
      </c>
      <c r="J22" s="115">
        <f t="shared" si="2"/>
        <v>2847.591368395525</v>
      </c>
      <c r="K22" s="101">
        <v>175.77</v>
      </c>
      <c r="L22" s="100">
        <v>1.329</v>
      </c>
      <c r="M22" s="115">
        <f t="shared" si="3"/>
        <v>3515.3893633780153</v>
      </c>
      <c r="N22" s="101">
        <v>209.16</v>
      </c>
      <c r="O22" s="100">
        <v>1.3266</v>
      </c>
      <c r="P22" s="188">
        <f t="shared" si="4"/>
        <v>4183.1873656582884</v>
      </c>
    </row>
    <row r="23" spans="1:16" ht="12.75" customHeight="1" x14ac:dyDescent="0.2">
      <c r="A23" s="85">
        <v>1200</v>
      </c>
      <c r="B23" s="84">
        <v>89.35</v>
      </c>
      <c r="C23" s="83">
        <v>1.2823</v>
      </c>
      <c r="D23" s="113">
        <f t="shared" si="0"/>
        <v>1786.9947830315098</v>
      </c>
      <c r="E23" s="84">
        <v>121.7</v>
      </c>
      <c r="F23" s="83">
        <v>1.3101</v>
      </c>
      <c r="G23" s="113">
        <f t="shared" si="1"/>
        <v>2433.9927401269633</v>
      </c>
      <c r="H23" s="84">
        <v>154.04</v>
      </c>
      <c r="I23" s="83">
        <v>1.3378000000000001</v>
      </c>
      <c r="J23" s="113">
        <f t="shared" si="2"/>
        <v>3080.7906166333028</v>
      </c>
      <c r="K23" s="84">
        <v>190.17</v>
      </c>
      <c r="L23" s="83">
        <v>1.335</v>
      </c>
      <c r="M23" s="113">
        <f t="shared" si="3"/>
        <v>3803.3884400152629</v>
      </c>
      <c r="N23" s="84">
        <v>226.29</v>
      </c>
      <c r="O23" s="83">
        <v>1.3321000000000001</v>
      </c>
      <c r="P23" s="186">
        <f t="shared" si="4"/>
        <v>4525.7862742469588</v>
      </c>
    </row>
    <row r="24" spans="1:16" ht="12.75" customHeight="1" x14ac:dyDescent="0.2">
      <c r="A24" s="85">
        <v>1500</v>
      </c>
      <c r="B24" s="84">
        <v>110.64</v>
      </c>
      <c r="C24" s="83">
        <v>1.3023</v>
      </c>
      <c r="D24" s="113">
        <f t="shared" si="0"/>
        <v>2212.7934391937542</v>
      </c>
      <c r="E24" s="84">
        <v>149.80000000000001</v>
      </c>
      <c r="F24" s="83">
        <v>1.3264</v>
      </c>
      <c r="G24" s="113">
        <f t="shared" si="1"/>
        <v>2995.9909526723363</v>
      </c>
      <c r="H24" s="84">
        <v>188.95</v>
      </c>
      <c r="I24" s="83">
        <v>1.3504</v>
      </c>
      <c r="J24" s="113">
        <f t="shared" si="2"/>
        <v>3778.9883816807369</v>
      </c>
      <c r="K24" s="84">
        <v>233.18</v>
      </c>
      <c r="L24" s="83">
        <v>1.3469</v>
      </c>
      <c r="M24" s="113">
        <f t="shared" si="3"/>
        <v>4663.5856991901055</v>
      </c>
      <c r="N24" s="84">
        <v>277.41000000000003</v>
      </c>
      <c r="O24" s="83">
        <v>1.3432999999999999</v>
      </c>
      <c r="P24" s="186">
        <f t="shared" si="4"/>
        <v>5548.1830320603258</v>
      </c>
    </row>
    <row r="25" spans="1:16" ht="12.75" customHeight="1" x14ac:dyDescent="0.2">
      <c r="A25" s="85">
        <v>1800</v>
      </c>
      <c r="B25" s="84">
        <v>132.22999999999999</v>
      </c>
      <c r="C25" s="83">
        <v>1.3197000000000001</v>
      </c>
      <c r="D25" s="113">
        <f t="shared" si="0"/>
        <v>2644.5920541710693</v>
      </c>
      <c r="E25" s="84">
        <v>178.08</v>
      </c>
      <c r="F25" s="83">
        <v>1.3369</v>
      </c>
      <c r="G25" s="113">
        <f t="shared" si="1"/>
        <v>3561.5891595313501</v>
      </c>
      <c r="H25" s="84">
        <v>223.92</v>
      </c>
      <c r="I25" s="83">
        <v>1.3541000000000001</v>
      </c>
      <c r="J25" s="113">
        <f t="shared" si="2"/>
        <v>4478.3861936905723</v>
      </c>
      <c r="K25" s="84">
        <v>276.14</v>
      </c>
      <c r="L25" s="83">
        <v>1.3504</v>
      </c>
      <c r="M25" s="113">
        <f t="shared" si="3"/>
        <v>5522.7830204674183</v>
      </c>
      <c r="N25" s="84">
        <v>328.35</v>
      </c>
      <c r="O25" s="83">
        <v>1.3467</v>
      </c>
      <c r="P25" s="186">
        <f t="shared" si="4"/>
        <v>6566.9798654529814</v>
      </c>
    </row>
    <row r="26" spans="1:16" ht="12.75" customHeight="1" x14ac:dyDescent="0.2">
      <c r="A26" s="98">
        <v>2000</v>
      </c>
      <c r="B26" s="96">
        <v>146.83000000000001</v>
      </c>
      <c r="C26" s="95">
        <v>1.3289</v>
      </c>
      <c r="D26" s="114">
        <f t="shared" si="0"/>
        <v>2936.591115334294</v>
      </c>
      <c r="E26" s="96">
        <v>197.1</v>
      </c>
      <c r="F26" s="95">
        <v>1.3408</v>
      </c>
      <c r="G26" s="114">
        <f t="shared" si="1"/>
        <v>3941.9879667036844</v>
      </c>
      <c r="H26" s="96">
        <v>247.36</v>
      </c>
      <c r="I26" s="95">
        <v>1.3526</v>
      </c>
      <c r="J26" s="114">
        <f t="shared" si="2"/>
        <v>4947.1847653375862</v>
      </c>
      <c r="K26" s="96">
        <v>304.85000000000002</v>
      </c>
      <c r="L26" s="95">
        <v>1.3486</v>
      </c>
      <c r="M26" s="114">
        <f t="shared" si="3"/>
        <v>6096.9812801081034</v>
      </c>
      <c r="N26" s="96">
        <v>362.34</v>
      </c>
      <c r="O26" s="95">
        <v>1.3446</v>
      </c>
      <c r="P26" s="187">
        <f t="shared" si="4"/>
        <v>7246.7778158204974</v>
      </c>
    </row>
    <row r="27" spans="1:16" ht="12.75" customHeight="1" x14ac:dyDescent="0.2">
      <c r="A27" s="103">
        <v>2200</v>
      </c>
      <c r="B27" s="101">
        <v>161.63</v>
      </c>
      <c r="C27" s="100">
        <v>1.3355999999999999</v>
      </c>
      <c r="D27" s="115">
        <f t="shared" si="0"/>
        <v>3232.5901704786229</v>
      </c>
      <c r="E27" s="101">
        <v>216.28</v>
      </c>
      <c r="F27" s="100">
        <v>1.3421000000000001</v>
      </c>
      <c r="G27" s="115">
        <f t="shared" si="1"/>
        <v>4325.5867829290228</v>
      </c>
      <c r="H27" s="102">
        <v>270.93</v>
      </c>
      <c r="I27" s="100">
        <v>1.3485</v>
      </c>
      <c r="J27" s="115">
        <f t="shared" si="2"/>
        <v>5418.5833642636226</v>
      </c>
      <c r="K27" s="101">
        <v>333.68</v>
      </c>
      <c r="L27" s="100">
        <v>1.3436999999999999</v>
      </c>
      <c r="M27" s="115">
        <f t="shared" si="3"/>
        <v>6673.5795841964455</v>
      </c>
      <c r="N27" s="101">
        <v>396.42</v>
      </c>
      <c r="O27" s="100">
        <v>1.3389</v>
      </c>
      <c r="P27" s="188">
        <f t="shared" si="4"/>
        <v>7928.3758321684472</v>
      </c>
    </row>
    <row r="28" spans="1:16" ht="12.75" customHeight="1" x14ac:dyDescent="0.2">
      <c r="A28" s="85">
        <v>2500</v>
      </c>
      <c r="B28" s="84">
        <v>184.23</v>
      </c>
      <c r="C28" s="83">
        <v>1.3398000000000001</v>
      </c>
      <c r="D28" s="113">
        <f t="shared" si="0"/>
        <v>3684.5887608281519</v>
      </c>
      <c r="E28" s="84">
        <v>245.44</v>
      </c>
      <c r="F28" s="83">
        <v>1.3392999999999999</v>
      </c>
      <c r="G28" s="113">
        <f t="shared" si="1"/>
        <v>4908.7850322266768</v>
      </c>
      <c r="H28" s="99">
        <v>306.64</v>
      </c>
      <c r="I28" s="83">
        <v>1.3387</v>
      </c>
      <c r="J28" s="113">
        <f t="shared" si="2"/>
        <v>6132.7813084181726</v>
      </c>
      <c r="K28" s="84">
        <v>377.21</v>
      </c>
      <c r="L28" s="83">
        <v>1.3311999999999999</v>
      </c>
      <c r="M28" s="113">
        <f t="shared" si="3"/>
        <v>7544.1771355637993</v>
      </c>
      <c r="N28" s="84">
        <v>447.78</v>
      </c>
      <c r="O28" s="83">
        <v>1.3236000000000001</v>
      </c>
      <c r="P28" s="186">
        <f t="shared" si="4"/>
        <v>8955.573012948078</v>
      </c>
    </row>
    <row r="29" spans="1:16" ht="12.75" customHeight="1" x14ac:dyDescent="0.2">
      <c r="A29" s="85">
        <v>2800</v>
      </c>
      <c r="B29" s="84">
        <v>207.36</v>
      </c>
      <c r="C29" s="83">
        <v>1.3353999999999999</v>
      </c>
      <c r="D29" s="113">
        <f t="shared" si="0"/>
        <v>4147.1873912990495</v>
      </c>
      <c r="E29" s="99">
        <v>275.08999999999997</v>
      </c>
      <c r="F29" s="83">
        <v>1.3307</v>
      </c>
      <c r="G29" s="113">
        <f t="shared" si="1"/>
        <v>5501.7833317904842</v>
      </c>
      <c r="H29" s="99">
        <v>342.82</v>
      </c>
      <c r="I29" s="83">
        <v>1.3260000000000001</v>
      </c>
      <c r="J29" s="113">
        <f t="shared" si="2"/>
        <v>6856.3793012715223</v>
      </c>
      <c r="K29" s="84">
        <v>421.18</v>
      </c>
      <c r="L29" s="83">
        <v>1.3130999999999999</v>
      </c>
      <c r="M29" s="113">
        <f t="shared" si="3"/>
        <v>8423.5748174595101</v>
      </c>
      <c r="N29" s="84">
        <v>499.53</v>
      </c>
      <c r="O29" s="83">
        <v>1.3002</v>
      </c>
      <c r="P29" s="186">
        <f t="shared" si="4"/>
        <v>9990.5704262945583</v>
      </c>
    </row>
    <row r="30" spans="1:16" ht="12.75" customHeight="1" x14ac:dyDescent="0.2">
      <c r="A30" s="98">
        <v>3000</v>
      </c>
      <c r="B30" s="96">
        <v>223.1</v>
      </c>
      <c r="C30" s="95">
        <v>1.3267</v>
      </c>
      <c r="D30" s="114">
        <f t="shared" si="0"/>
        <v>4461.9865225946032</v>
      </c>
      <c r="E30" s="97">
        <v>295.18</v>
      </c>
      <c r="F30" s="95">
        <v>1.3218000000000001</v>
      </c>
      <c r="G30" s="114">
        <f t="shared" si="1"/>
        <v>5903.5822341221847</v>
      </c>
      <c r="H30" s="97">
        <v>367.25</v>
      </c>
      <c r="I30" s="95">
        <v>1.3169</v>
      </c>
      <c r="J30" s="114">
        <f t="shared" si="2"/>
        <v>7344.9779784137063</v>
      </c>
      <c r="K30" s="96">
        <v>450.78</v>
      </c>
      <c r="L30" s="95">
        <v>1.2985</v>
      </c>
      <c r="M30" s="114">
        <f t="shared" si="3"/>
        <v>9015.5733473375112</v>
      </c>
      <c r="N30" s="96">
        <v>534.29999999999995</v>
      </c>
      <c r="O30" s="95">
        <v>1.28</v>
      </c>
      <c r="P30" s="187">
        <f t="shared" si="4"/>
        <v>10685.968859243438</v>
      </c>
    </row>
    <row r="31" spans="1:16" ht="3.75" customHeight="1" x14ac:dyDescent="0.2">
      <c r="A31" s="189"/>
      <c r="B31" s="190"/>
      <c r="C31" s="191"/>
      <c r="D31" s="192"/>
      <c r="E31" s="193"/>
      <c r="F31" s="194"/>
      <c r="G31" s="194"/>
      <c r="H31" s="193"/>
      <c r="I31" s="194"/>
      <c r="J31" s="194"/>
      <c r="K31" s="190"/>
      <c r="L31" s="191"/>
      <c r="M31" s="192"/>
      <c r="N31" s="190"/>
      <c r="O31" s="194"/>
      <c r="P31" s="195"/>
    </row>
    <row r="32" spans="1:16" ht="12.75" customHeight="1" x14ac:dyDescent="0.2">
      <c r="A32" s="196" t="s">
        <v>31</v>
      </c>
      <c r="B32" s="197"/>
      <c r="C32" s="198"/>
      <c r="D32" s="199"/>
      <c r="E32" s="200"/>
      <c r="F32" s="201"/>
      <c r="G32" s="201"/>
      <c r="H32" s="200"/>
      <c r="I32" s="201"/>
      <c r="J32" s="201"/>
      <c r="K32" s="197"/>
      <c r="L32" s="198"/>
      <c r="M32" s="199"/>
      <c r="N32" s="197"/>
      <c r="O32" s="201"/>
      <c r="P32" s="202"/>
    </row>
    <row r="33" spans="1:16" ht="3" customHeight="1" x14ac:dyDescent="0.2">
      <c r="A33" s="334"/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202"/>
    </row>
    <row r="34" spans="1:16" ht="12.75" customHeight="1" x14ac:dyDescent="0.2">
      <c r="A34" s="182" t="s">
        <v>30</v>
      </c>
      <c r="B34" s="94" t="s">
        <v>29</v>
      </c>
      <c r="C34" s="93" t="s">
        <v>28</v>
      </c>
      <c r="D34" s="92" t="s">
        <v>27</v>
      </c>
      <c r="E34" s="94" t="s">
        <v>29</v>
      </c>
      <c r="F34" s="93" t="s">
        <v>28</v>
      </c>
      <c r="G34" s="92" t="s">
        <v>27</v>
      </c>
      <c r="H34" s="94" t="s">
        <v>29</v>
      </c>
      <c r="I34" s="93" t="s">
        <v>28</v>
      </c>
      <c r="J34" s="92" t="s">
        <v>27</v>
      </c>
      <c r="K34" s="94" t="s">
        <v>29</v>
      </c>
      <c r="L34" s="93" t="s">
        <v>28</v>
      </c>
      <c r="M34" s="92" t="s">
        <v>27</v>
      </c>
      <c r="N34" s="94" t="s">
        <v>29</v>
      </c>
      <c r="O34" s="93" t="s">
        <v>28</v>
      </c>
      <c r="P34" s="183" t="s">
        <v>27</v>
      </c>
    </row>
    <row r="35" spans="1:16" ht="12.75" customHeight="1" x14ac:dyDescent="0.2">
      <c r="A35" s="91"/>
      <c r="B35" s="331" t="s">
        <v>26</v>
      </c>
      <c r="C35" s="332"/>
      <c r="D35" s="333"/>
      <c r="E35" s="331" t="s">
        <v>25</v>
      </c>
      <c r="F35" s="332"/>
      <c r="G35" s="333"/>
      <c r="H35" s="331" t="s">
        <v>24</v>
      </c>
      <c r="I35" s="332"/>
      <c r="J35" s="333"/>
      <c r="K35" s="336" t="s">
        <v>23</v>
      </c>
      <c r="L35" s="337"/>
      <c r="M35" s="338"/>
      <c r="N35" s="331" t="s">
        <v>22</v>
      </c>
      <c r="O35" s="332"/>
      <c r="P35" s="333"/>
    </row>
    <row r="36" spans="1:16" ht="12.75" customHeight="1" x14ac:dyDescent="0.2">
      <c r="A36" s="90" t="s">
        <v>21</v>
      </c>
      <c r="B36" s="329">
        <v>63</v>
      </c>
      <c r="C36" s="330"/>
      <c r="D36" s="88">
        <f>$D$10</f>
        <v>20</v>
      </c>
      <c r="E36" s="329">
        <v>101</v>
      </c>
      <c r="F36" s="330"/>
      <c r="G36" s="89">
        <f>$D$10</f>
        <v>20</v>
      </c>
      <c r="H36" s="329">
        <v>139</v>
      </c>
      <c r="I36" s="330"/>
      <c r="J36" s="88">
        <f>$D$10</f>
        <v>20</v>
      </c>
      <c r="K36" s="336">
        <v>177</v>
      </c>
      <c r="L36" s="338"/>
      <c r="M36" s="88">
        <f>$D$10</f>
        <v>20</v>
      </c>
      <c r="N36" s="329">
        <v>215</v>
      </c>
      <c r="O36" s="330"/>
      <c r="P36" s="184">
        <f>$D$10</f>
        <v>20</v>
      </c>
    </row>
    <row r="37" spans="1:16" ht="12.75" customHeight="1" x14ac:dyDescent="0.2">
      <c r="A37" s="87">
        <v>265</v>
      </c>
      <c r="B37" s="118"/>
      <c r="C37" s="119"/>
      <c r="D37" s="120"/>
      <c r="E37" s="121"/>
      <c r="F37" s="122"/>
      <c r="G37" s="123"/>
      <c r="H37" s="121"/>
      <c r="I37" s="122"/>
      <c r="J37" s="123"/>
      <c r="K37" s="121"/>
      <c r="L37" s="122"/>
      <c r="M37" s="123"/>
      <c r="N37" s="84">
        <v>58</v>
      </c>
      <c r="O37" s="86">
        <v>1.2350000000000001</v>
      </c>
      <c r="P37" s="203">
        <f>N37*POWER((($E$5-$I$5)/LN(($E$5-$L$5)/($I$5-$L$5))/49.833),O37)*D$10</f>
        <v>1159.9967384128374</v>
      </c>
    </row>
    <row r="38" spans="1:16" ht="12.75" customHeight="1" x14ac:dyDescent="0.2">
      <c r="A38" s="82">
        <v>365</v>
      </c>
      <c r="B38" s="124"/>
      <c r="C38" s="204"/>
      <c r="D38" s="125"/>
      <c r="E38" s="81">
        <v>42.01</v>
      </c>
      <c r="F38" s="80">
        <v>1.2346999999999999</v>
      </c>
      <c r="G38" s="117">
        <f t="shared" ref="G38:G43" si="5">E38*POWER((($E$5-$I$5)/LN(($E$5-$L$5)/($I$5-$L$5))/49.833),F38)*G$10</f>
        <v>840.19763817253943</v>
      </c>
      <c r="H38" s="81">
        <v>53.96</v>
      </c>
      <c r="I38" s="80">
        <v>1.2417</v>
      </c>
      <c r="J38" s="117">
        <f t="shared" ref="J38:J43" si="6">H38*POWER((($E$5-$I$5)/LN(($E$5-$L$5)/($I$5-$L$5))/49.833),I38)*J$10</f>
        <v>1079.1969491373457</v>
      </c>
      <c r="K38" s="81">
        <v>66.36</v>
      </c>
      <c r="L38" s="80">
        <v>1.2509999999999999</v>
      </c>
      <c r="M38" s="79">
        <f>K38*POWER((($E$5-$I$5)/LN(($E$5-$L$5)/($I$5-$L$5))/49.833),L38)*M$10</f>
        <v>1327.1962199484974</v>
      </c>
      <c r="N38" s="81">
        <v>78.760000000000005</v>
      </c>
      <c r="O38" s="80">
        <v>1.2603</v>
      </c>
      <c r="P38" s="205">
        <f t="shared" ref="P38:P43" si="7">N38*POWER((($E$5-$I$5)/LN(($E$5-$L$5)/($I$5-$L$5))/49.833),O38)*P$10</f>
        <v>1575.1954802577461</v>
      </c>
    </row>
    <row r="39" spans="1:16" s="75" customFormat="1" ht="12.75" customHeight="1" x14ac:dyDescent="0.2">
      <c r="A39" s="85">
        <v>415</v>
      </c>
      <c r="B39" s="126"/>
      <c r="C39" s="127"/>
      <c r="D39" s="128"/>
      <c r="E39" s="84">
        <v>47.01</v>
      </c>
      <c r="F39" s="83">
        <v>1.2404999999999999</v>
      </c>
      <c r="G39" s="116">
        <f t="shared" si="5"/>
        <v>940.1973446543916</v>
      </c>
      <c r="H39" s="84">
        <v>60.29</v>
      </c>
      <c r="I39" s="83">
        <v>1.2504999999999999</v>
      </c>
      <c r="J39" s="116">
        <f t="shared" si="6"/>
        <v>1205.7965670853171</v>
      </c>
      <c r="K39" s="129"/>
      <c r="L39" s="131"/>
      <c r="M39" s="130"/>
      <c r="N39" s="84">
        <v>88.12</v>
      </c>
      <c r="O39" s="83">
        <v>1.2663</v>
      </c>
      <c r="P39" s="206">
        <f t="shared" si="7"/>
        <v>1762.3949190476997</v>
      </c>
    </row>
    <row r="40" spans="1:16" ht="12.75" customHeight="1" x14ac:dyDescent="0.2">
      <c r="A40" s="85">
        <v>565</v>
      </c>
      <c r="B40" s="84">
        <v>44.53</v>
      </c>
      <c r="C40" s="83">
        <v>1.2393000000000001</v>
      </c>
      <c r="D40" s="116">
        <f>B40*POWER((($E$5-$I$5)/LN(($E$5-$L$5)/($I$5-$L$5))/49.833),C40)*D$10</f>
        <v>890.59748716958188</v>
      </c>
      <c r="E40" s="84">
        <v>61.7</v>
      </c>
      <c r="F40" s="83">
        <v>1.2567999999999999</v>
      </c>
      <c r="G40" s="116">
        <f t="shared" si="5"/>
        <v>1233.9964691004448</v>
      </c>
      <c r="H40" s="84">
        <v>78.86</v>
      </c>
      <c r="I40" s="83">
        <v>1.2742</v>
      </c>
      <c r="J40" s="116">
        <f t="shared" si="6"/>
        <v>1577.1954246071198</v>
      </c>
      <c r="K40" s="81">
        <v>97.2</v>
      </c>
      <c r="L40" s="80">
        <v>1.2786</v>
      </c>
      <c r="M40" s="79">
        <f>K40*POWER((($E$5-$I$5)/LN(($E$5-$L$5)/($I$5-$L$5))/49.833),L40)*M$10</f>
        <v>1943.9943410614057</v>
      </c>
      <c r="N40" s="84">
        <v>115.54</v>
      </c>
      <c r="O40" s="83">
        <v>1.2828999999999999</v>
      </c>
      <c r="P40" s="206">
        <f t="shared" si="7"/>
        <v>2310.793250693006</v>
      </c>
    </row>
    <row r="41" spans="1:16" s="78" customFormat="1" ht="12.75" customHeight="1" x14ac:dyDescent="0.2">
      <c r="A41" s="82">
        <v>665</v>
      </c>
      <c r="B41" s="81">
        <v>51.64</v>
      </c>
      <c r="C41" s="80">
        <v>1.2457</v>
      </c>
      <c r="D41" s="117">
        <f>B41*POWER((($E$5-$I$5)/LN(($E$5-$L$5)/($I$5-$L$5))/49.833),C41)*D$10</f>
        <v>1032.7970709031574</v>
      </c>
      <c r="E41" s="81">
        <v>71.31</v>
      </c>
      <c r="F41" s="80">
        <v>1.2668999999999999</v>
      </c>
      <c r="G41" s="117">
        <f t="shared" si="5"/>
        <v>1426.1958863551463</v>
      </c>
      <c r="H41" s="81">
        <v>90.97</v>
      </c>
      <c r="I41" s="80">
        <v>1.2881</v>
      </c>
      <c r="J41" s="117">
        <f t="shared" si="6"/>
        <v>1819.3946644181492</v>
      </c>
      <c r="K41" s="81">
        <v>112.2</v>
      </c>
      <c r="L41" s="80">
        <v>1.2905</v>
      </c>
      <c r="M41" s="79">
        <f>K41*POWER((($E$5-$I$5)/LN(($E$5-$L$5)/($I$5-$L$5))/49.833),L41)*M$10</f>
        <v>2243.993406972666</v>
      </c>
      <c r="N41" s="81">
        <v>133.41999999999999</v>
      </c>
      <c r="O41" s="80">
        <v>1.2928999999999999</v>
      </c>
      <c r="P41" s="205">
        <f t="shared" si="7"/>
        <v>2668.3921454758188</v>
      </c>
    </row>
    <row r="42" spans="1:16" ht="12.75" customHeight="1" x14ac:dyDescent="0.2">
      <c r="A42" s="85">
        <v>965</v>
      </c>
      <c r="B42" s="84">
        <v>72.8</v>
      </c>
      <c r="C42" s="83">
        <v>1.266</v>
      </c>
      <c r="D42" s="116">
        <f>B42*POWER((($E$5-$I$5)/LN(($E$5-$L$5)/($I$5-$L$5))/49.833),C42)*D$10</f>
        <v>1455.9958033852031</v>
      </c>
      <c r="E42" s="84">
        <v>99.69</v>
      </c>
      <c r="F42" s="83">
        <v>1.2934000000000001</v>
      </c>
      <c r="G42" s="116">
        <f t="shared" si="5"/>
        <v>1993.7941289137343</v>
      </c>
      <c r="H42" s="84">
        <v>126.57</v>
      </c>
      <c r="I42" s="83">
        <v>1.3207</v>
      </c>
      <c r="J42" s="116">
        <f t="shared" si="6"/>
        <v>2531.3923885227523</v>
      </c>
      <c r="K42" s="129"/>
      <c r="L42" s="131"/>
      <c r="M42" s="130"/>
      <c r="N42" s="84">
        <v>185.91</v>
      </c>
      <c r="O42" s="83">
        <v>1.3179000000000001</v>
      </c>
      <c r="P42" s="206">
        <f t="shared" si="7"/>
        <v>3718.1888437251337</v>
      </c>
    </row>
    <row r="43" spans="1:16" s="78" customFormat="1" ht="12.75" customHeight="1" x14ac:dyDescent="0.2">
      <c r="A43" s="207">
        <v>1065</v>
      </c>
      <c r="B43" s="208"/>
      <c r="C43" s="209"/>
      <c r="D43" s="210"/>
      <c r="E43" s="211">
        <v>109.07</v>
      </c>
      <c r="F43" s="212">
        <v>1.3008999999999999</v>
      </c>
      <c r="G43" s="213">
        <f t="shared" si="5"/>
        <v>2181.3935392455978</v>
      </c>
      <c r="H43" s="211">
        <v>138.29</v>
      </c>
      <c r="I43" s="212">
        <v>1.3288</v>
      </c>
      <c r="J43" s="213">
        <f t="shared" si="6"/>
        <v>2765.7916327183566</v>
      </c>
      <c r="K43" s="211">
        <v>170.72</v>
      </c>
      <c r="L43" s="212">
        <v>1.3267</v>
      </c>
      <c r="M43" s="214">
        <f>K43*POWER((($E$5-$I$5)/LN(($E$5-$L$5)/($I$5-$L$5))/49.833),L43)*M$10</f>
        <v>3414.3896868550014</v>
      </c>
      <c r="N43" s="211">
        <v>203.15</v>
      </c>
      <c r="O43" s="212">
        <v>1.3245</v>
      </c>
      <c r="P43" s="215">
        <f t="shared" si="7"/>
        <v>4062.9877481186327</v>
      </c>
    </row>
    <row r="44" spans="1:16" ht="5.25" customHeight="1" x14ac:dyDescent="0.2"/>
    <row r="45" spans="1:16" ht="3" customHeight="1" x14ac:dyDescent="0.2"/>
    <row r="46" spans="1:16" ht="15" customHeight="1" x14ac:dyDescent="0.2">
      <c r="A46" s="111"/>
      <c r="B46" s="77" t="s">
        <v>34</v>
      </c>
    </row>
    <row r="47" spans="1:16" ht="15" customHeight="1" x14ac:dyDescent="0.2">
      <c r="A47" s="132"/>
      <c r="B47" s="77" t="s">
        <v>20</v>
      </c>
    </row>
  </sheetData>
  <sheetProtection algorithmName="SHA-512" hashValue="Y5wMHAAeuRhH6AiTALL4p/FgSsHVhkMm+LOr1WxmyVYL9Cxa9yCEAe+t9s5yanvVW1YNDgTtRQq/c6/fStZTLQ==" saltValue="XpdVlo/uBC4sy7Z3BTRhjA==" spinCount="100000" sheet="1" objects="1" scenarios="1" selectLockedCells="1"/>
  <mergeCells count="22">
    <mergeCell ref="B36:C36"/>
    <mergeCell ref="E36:F36"/>
    <mergeCell ref="H36:I36"/>
    <mergeCell ref="K36:L36"/>
    <mergeCell ref="N36:O36"/>
    <mergeCell ref="A33:O33"/>
    <mergeCell ref="B35:D35"/>
    <mergeCell ref="E35:G35"/>
    <mergeCell ref="H35:J35"/>
    <mergeCell ref="K35:M35"/>
    <mergeCell ref="N35:P35"/>
    <mergeCell ref="N9:P9"/>
    <mergeCell ref="H7:I7"/>
    <mergeCell ref="B10:C10"/>
    <mergeCell ref="E10:F10"/>
    <mergeCell ref="H10:I10"/>
    <mergeCell ref="K10:L10"/>
    <mergeCell ref="B9:D9"/>
    <mergeCell ref="E9:G9"/>
    <mergeCell ref="H9:J9"/>
    <mergeCell ref="K9:M9"/>
    <mergeCell ref="N10:O10"/>
  </mergeCells>
  <pageMargins left="0.47244094488188981" right="0.35433070866141736" top="0.19685039370078741" bottom="0.19685039370078741" header="0.51181102362204722" footer="0.15748031496062992"/>
  <pageSetup paperSize="9" orientation="landscape" r:id="rId1"/>
  <headerFooter alignWithMargins="0">
    <oddFooter>&amp;L&amp;8
&amp;F, &amp;D&amp;R&amp;8HHA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895A-B477-413B-A233-025D609579ED}">
  <sheetPr>
    <tabColor rgb="FFFFFF00"/>
    <pageSetUpPr fitToPage="1"/>
  </sheetPr>
  <dimension ref="A1:K14"/>
  <sheetViews>
    <sheetView showGridLines="0" showRowColHeaders="0" workbookViewId="0">
      <selection activeCell="C4" sqref="C4"/>
    </sheetView>
  </sheetViews>
  <sheetFormatPr baseColWidth="10" defaultRowHeight="15" x14ac:dyDescent="0.25"/>
  <cols>
    <col min="1" max="5" width="11" style="136"/>
    <col min="6" max="6" width="10.875" style="136" customWidth="1"/>
    <col min="7" max="7" width="11.25" style="136" customWidth="1"/>
    <col min="8" max="16384" width="11" style="136"/>
  </cols>
  <sheetData>
    <row r="1" spans="1:11" ht="19.5" x14ac:dyDescent="0.25">
      <c r="A1" s="339" t="s">
        <v>39</v>
      </c>
      <c r="B1" s="340"/>
      <c r="C1" s="217"/>
      <c r="D1" s="217"/>
      <c r="E1" s="217"/>
      <c r="F1" s="217"/>
      <c r="G1" s="217"/>
      <c r="H1" s="218"/>
      <c r="I1" s="135"/>
      <c r="J1" s="135"/>
      <c r="K1" s="135"/>
    </row>
    <row r="2" spans="1:11" ht="15.75" x14ac:dyDescent="0.25">
      <c r="A2" s="219"/>
      <c r="B2" s="341" t="s">
        <v>40</v>
      </c>
      <c r="C2" s="341"/>
      <c r="D2" s="341"/>
      <c r="E2" s="341"/>
      <c r="F2" s="220"/>
      <c r="G2" s="220"/>
      <c r="H2" s="221"/>
      <c r="I2" s="135"/>
      <c r="J2" s="135"/>
      <c r="K2" s="135"/>
    </row>
    <row r="3" spans="1:11" ht="15.75" x14ac:dyDescent="0.25">
      <c r="A3" s="219"/>
      <c r="B3" s="341"/>
      <c r="C3" s="341"/>
      <c r="D3" s="341"/>
      <c r="E3" s="341"/>
      <c r="F3" s="220"/>
      <c r="G3" s="220"/>
      <c r="H3" s="221"/>
      <c r="I3" s="135"/>
      <c r="J3" s="135"/>
      <c r="K3" s="135"/>
    </row>
    <row r="4" spans="1:11" ht="18" x14ac:dyDescent="0.3">
      <c r="A4" s="219"/>
      <c r="B4" s="222" t="s">
        <v>41</v>
      </c>
      <c r="C4" s="137">
        <v>75</v>
      </c>
      <c r="D4" s="220" t="s">
        <v>42</v>
      </c>
      <c r="E4" s="137">
        <v>65</v>
      </c>
      <c r="F4" s="220" t="s">
        <v>43</v>
      </c>
      <c r="G4" s="137">
        <v>23</v>
      </c>
      <c r="H4" s="223" t="s">
        <v>1</v>
      </c>
      <c r="I4" s="135"/>
      <c r="J4" s="135"/>
      <c r="K4" s="135"/>
    </row>
    <row r="5" spans="1:11" ht="15.75" x14ac:dyDescent="0.25">
      <c r="A5" s="219"/>
      <c r="B5" s="216"/>
      <c r="C5" s="216"/>
      <c r="D5" s="216"/>
      <c r="E5" s="216"/>
      <c r="F5" s="216"/>
      <c r="G5" s="216"/>
      <c r="H5" s="221"/>
      <c r="I5" s="135"/>
      <c r="J5" s="135"/>
      <c r="K5" s="135"/>
    </row>
    <row r="6" spans="1:11" x14ac:dyDescent="0.25">
      <c r="A6" s="224"/>
      <c r="B6" s="138" t="s">
        <v>3</v>
      </c>
      <c r="C6" s="139" t="s">
        <v>44</v>
      </c>
      <c r="D6" s="140"/>
      <c r="E6" s="140" t="s">
        <v>5</v>
      </c>
      <c r="F6" s="140" t="s">
        <v>6</v>
      </c>
      <c r="G6" s="141" t="s">
        <v>5</v>
      </c>
      <c r="H6" s="225"/>
      <c r="I6" s="142"/>
      <c r="J6" s="142"/>
      <c r="K6" s="142"/>
    </row>
    <row r="7" spans="1:11" ht="38.25" x14ac:dyDescent="0.25">
      <c r="A7" s="224"/>
      <c r="B7" s="143" t="s">
        <v>7</v>
      </c>
      <c r="C7" s="144" t="s">
        <v>8</v>
      </c>
      <c r="D7" s="143" t="s">
        <v>45</v>
      </c>
      <c r="E7" s="143" t="s">
        <v>46</v>
      </c>
      <c r="F7" s="143" t="s">
        <v>10</v>
      </c>
      <c r="G7" s="145" t="s">
        <v>11</v>
      </c>
      <c r="H7" s="226"/>
      <c r="I7" s="147"/>
      <c r="K7" s="147"/>
    </row>
    <row r="8" spans="1:11" ht="15.75" x14ac:dyDescent="0.25">
      <c r="A8" s="224"/>
      <c r="B8" s="342">
        <v>1430</v>
      </c>
      <c r="C8" s="345">
        <v>514</v>
      </c>
      <c r="D8" s="148"/>
      <c r="E8" s="149"/>
      <c r="F8" s="150"/>
      <c r="G8" s="151"/>
      <c r="H8" s="226"/>
      <c r="I8" s="147"/>
      <c r="K8" s="147"/>
    </row>
    <row r="9" spans="1:11" ht="15.75" x14ac:dyDescent="0.25">
      <c r="A9" s="224"/>
      <c r="B9" s="343"/>
      <c r="C9" s="346"/>
      <c r="D9" s="148">
        <v>600</v>
      </c>
      <c r="E9" s="152">
        <v>587</v>
      </c>
      <c r="F9" s="150">
        <v>1.2695000000000001</v>
      </c>
      <c r="G9" s="151">
        <f>$E9*POWER((($C$4-$E$4)/LN(($C$4-$G$4)/($E$4-$G$4))/49.833),$F9)</f>
        <v>542.34831922340061</v>
      </c>
      <c r="H9" s="226"/>
      <c r="I9" s="147"/>
      <c r="K9" s="147"/>
    </row>
    <row r="10" spans="1:11" ht="15.75" x14ac:dyDescent="0.25">
      <c r="A10" s="224"/>
      <c r="B10" s="344"/>
      <c r="C10" s="347"/>
      <c r="D10" s="153"/>
      <c r="E10" s="154"/>
      <c r="F10" s="155"/>
      <c r="G10" s="156"/>
      <c r="H10" s="226"/>
      <c r="I10" s="146"/>
      <c r="J10" s="146"/>
      <c r="K10" s="146"/>
    </row>
    <row r="11" spans="1:11" ht="15.75" x14ac:dyDescent="0.25">
      <c r="A11" s="224"/>
      <c r="B11" s="343">
        <v>1730</v>
      </c>
      <c r="C11" s="346">
        <v>514</v>
      </c>
      <c r="D11" s="148"/>
      <c r="E11" s="149"/>
      <c r="F11" s="150"/>
      <c r="G11" s="151"/>
      <c r="H11" s="226"/>
      <c r="I11" s="146"/>
      <c r="J11" s="146"/>
      <c r="K11" s="146"/>
    </row>
    <row r="12" spans="1:11" ht="15.75" x14ac:dyDescent="0.25">
      <c r="A12" s="224"/>
      <c r="B12" s="343"/>
      <c r="C12" s="346"/>
      <c r="D12" s="148">
        <v>750</v>
      </c>
      <c r="E12" s="152">
        <v>710</v>
      </c>
      <c r="F12" s="150">
        <v>1.2602</v>
      </c>
      <c r="G12" s="151">
        <f>$E12*POWER((($C$4-$E$4)/LN(($C$4-$G$4)/($E$4-$G$4))/49.833),$F12)</f>
        <v>656.37231736265835</v>
      </c>
      <c r="H12" s="226"/>
      <c r="I12" s="146"/>
      <c r="J12" s="146"/>
      <c r="K12" s="146"/>
    </row>
    <row r="13" spans="1:11" ht="15.75" x14ac:dyDescent="0.25">
      <c r="A13" s="224"/>
      <c r="B13" s="344"/>
      <c r="C13" s="347"/>
      <c r="D13" s="153"/>
      <c r="E13" s="154"/>
      <c r="F13" s="155"/>
      <c r="G13" s="156"/>
      <c r="H13" s="226"/>
      <c r="I13" s="146"/>
      <c r="J13" s="146"/>
      <c r="K13" s="146"/>
    </row>
    <row r="14" spans="1:11" ht="28.5" x14ac:dyDescent="0.25">
      <c r="A14" s="227"/>
      <c r="B14" s="228">
        <f>(C4-E4)/(LN((C4-G4)/(E4-G4)))</f>
        <v>46.822156741122775</v>
      </c>
      <c r="C14" s="229"/>
      <c r="D14" s="230" t="s">
        <v>16</v>
      </c>
      <c r="E14" s="231">
        <f>B14</f>
        <v>46.822156741122775</v>
      </c>
      <c r="F14" s="231" t="s">
        <v>1</v>
      </c>
      <c r="G14" s="229"/>
      <c r="H14" s="232"/>
    </row>
  </sheetData>
  <sheetProtection algorithmName="SHA-512" hashValue="Lhx4atfA7hHRC9rRkbnjIYfv19Piy5DGduYqFoH9MBkcLopIwXC7lAq4RC6+R32xhAyNwaCSC73Bhzam2XTOwQ==" saltValue="z4R2mD8C69NmLsWfKUbIVQ==" spinCount="100000" sheet="1" objects="1" scenarios="1" selectLockedCells="1"/>
  <mergeCells count="6">
    <mergeCell ref="A1:B1"/>
    <mergeCell ref="B2:E3"/>
    <mergeCell ref="B8:B10"/>
    <mergeCell ref="C8:C10"/>
    <mergeCell ref="B11:B13"/>
    <mergeCell ref="C11:C13"/>
  </mergeCells>
  <pageMargins left="0.7" right="0.7" top="0.78740157499999996" bottom="0.78740157499999996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1878B764AF0D48BF13F3DF54B9DAD4" ma:contentTypeVersion="11" ma:contentTypeDescription="Create a new document." ma:contentTypeScope="" ma:versionID="1b203b966d6551fdc8b04679bb317323">
  <xsd:schema xmlns:xsd="http://www.w3.org/2001/XMLSchema" xmlns:xs="http://www.w3.org/2001/XMLSchema" xmlns:p="http://schemas.microsoft.com/office/2006/metadata/properties" xmlns:ns2="2b2fb145-5bd6-4f94-a646-ce70e9b33f17" xmlns:ns3="a5622634-3f8c-4a4d-a882-2d8e0adb6d11" targetNamespace="http://schemas.microsoft.com/office/2006/metadata/properties" ma:root="true" ma:fieldsID="9fe65c629d455577bf904410287aaa24" ns2:_="" ns3:_="">
    <xsd:import namespace="2b2fb145-5bd6-4f94-a646-ce70e9b33f17"/>
    <xsd:import namespace="a5622634-3f8c-4a4d-a882-2d8e0adb6d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fb145-5bd6-4f94-a646-ce70e9b33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22634-3f8c-4a4d-a882-2d8e0adb6d1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035DDC-0300-4AD5-99E1-B7DE965C0B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074F8B-1273-4A43-B65A-F813D5559F16}">
  <ds:schemaRefs>
    <ds:schemaRef ds:uri="a5622634-3f8c-4a4d-a882-2d8e0adb6d1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b2fb145-5bd6-4f94-a646-ce70e9b33f1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4AAC41-79C6-4B30-A633-AD1BC35B7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2fb145-5bd6-4f94-a646-ce70e9b33f17"/>
    <ds:schemaRef ds:uri="a5622634-3f8c-4a4d-a882-2d8e0adb6d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TINOS V  - PAROS V</vt:lpstr>
      <vt:lpstr>Kos V - Faro V</vt:lpstr>
      <vt:lpstr>DELTA Laserline</vt:lpstr>
      <vt:lpstr>ARRAN</vt:lpstr>
    </vt:vector>
  </TitlesOfParts>
  <Manager/>
  <Company>RETTIG Germany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Hanke, Heiko</dc:creator>
  <cp:keywords/>
  <dc:description/>
  <cp:lastModifiedBy>Marc RIESENER</cp:lastModifiedBy>
  <cp:revision/>
  <cp:lastPrinted>2021-06-01T13:52:58Z</cp:lastPrinted>
  <dcterms:created xsi:type="dcterms:W3CDTF">2001-01-15T09:24:26Z</dcterms:created>
  <dcterms:modified xsi:type="dcterms:W3CDTF">2021-06-02T07:56:43Z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0x010100BF1878B764AF0D48BF13F3DF54B9DAD4</vt:lpwstr>
  </property>
</Properties>
</file>