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5305" windowHeight="15990" activeTab="0"/>
  </bookViews>
  <sheets>
    <sheet name="C_CV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<sst xmlns="http://schemas.openxmlformats.org/spreadsheetml/2006/main" count="17" uniqueCount="11">
  <si>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</si>
  <si>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</si>
  <si>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</si>
  <si>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</si>
  <si>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</si>
  <si>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Height, mm</t>
  </si>
  <si>
    <t>Norm output, W/m</t>
  </si>
  <si>
    <t>Exponent, n</t>
  </si>
  <si>
    <t>Length, mm</t>
  </si>
  <si>
    <t>RAL Reg. Nr.:</t>
  </si>
  <si>
    <t>Purmo Compact Heat output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</si>
</sst>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73" fontId="2" fillId="0" borderId="19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2" fontId="2" fillId="34" borderId="29" xfId="0" applyNumberFormat="1" applyFont="1" applyFill="1" applyBorder="1" applyAlignment="1" applyProtection="1">
      <alignment horizontal="center" vertical="center"/>
      <protection locked="0"/>
    </xf>
    <xf numFmtId="2" fontId="2" fillId="34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8.421875" style="2" customWidth="1"/>
    <col min="2" max="2" width="11.8515625" style="2" customWidth="1"/>
    <col min="3" max="15" width="11.421875" style="2" customWidth="1"/>
    <col min="16" max="16" width="11.7109375" style="2" bestFit="1" customWidth="1"/>
    <col min="17" max="16384" width="11.42187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47" t="s">
        <v>0</v>
      </c>
      <c r="D2" s="47" t="s">
        <v>1</v>
      </c>
      <c r="E2" s="47" t="s">
        <v>2</v>
      </c>
      <c r="F2" s="47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45">
        <v>75</v>
      </c>
      <c r="D4" s="45">
        <v>65</v>
      </c>
      <c r="E4" s="45">
        <v>20</v>
      </c>
      <c r="F4" s="46">
        <f>(C4-D4)/LN((C4-E4)/(D4-E4))</f>
        <v>49.83288654563971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6:18" ht="13.5" thickBot="1">
      <c r="P8" s="5">
        <v>40108</v>
      </c>
      <c r="R8" s="6"/>
    </row>
    <row r="9" spans="1:18" ht="12.75">
      <c r="A9" s="7" t="s">
        <v>4</v>
      </c>
      <c r="B9" s="8"/>
      <c r="C9" s="9">
        <v>11</v>
      </c>
      <c r="D9" s="10">
        <v>21</v>
      </c>
      <c r="E9" s="10">
        <v>22</v>
      </c>
      <c r="F9" s="11">
        <v>33</v>
      </c>
      <c r="G9" s="9">
        <v>11</v>
      </c>
      <c r="H9" s="10">
        <v>21</v>
      </c>
      <c r="I9" s="10">
        <v>22</v>
      </c>
      <c r="J9" s="11">
        <v>33</v>
      </c>
      <c r="K9" s="9">
        <v>11</v>
      </c>
      <c r="L9" s="10">
        <v>21</v>
      </c>
      <c r="M9" s="10">
        <v>22</v>
      </c>
      <c r="N9" s="11">
        <v>33</v>
      </c>
      <c r="R9" s="6"/>
    </row>
    <row r="10" spans="1:18" ht="12.75">
      <c r="A10" s="12" t="s">
        <v>5</v>
      </c>
      <c r="B10" s="13"/>
      <c r="C10" s="14">
        <v>300</v>
      </c>
      <c r="D10" s="15">
        <v>300</v>
      </c>
      <c r="E10" s="15">
        <v>300</v>
      </c>
      <c r="F10" s="16">
        <v>300</v>
      </c>
      <c r="G10" s="14">
        <v>400</v>
      </c>
      <c r="H10" s="15">
        <v>400</v>
      </c>
      <c r="I10" s="15">
        <v>400</v>
      </c>
      <c r="J10" s="16">
        <v>400</v>
      </c>
      <c r="K10" s="14">
        <v>450</v>
      </c>
      <c r="L10" s="15">
        <v>450</v>
      </c>
      <c r="M10" s="15">
        <v>450</v>
      </c>
      <c r="N10" s="16">
        <v>450</v>
      </c>
      <c r="R10" s="6"/>
    </row>
    <row r="11" spans="1:18" ht="12.75">
      <c r="A11" s="17" t="s">
        <v>6</v>
      </c>
      <c r="B11" s="18"/>
      <c r="C11" s="19">
        <v>546</v>
      </c>
      <c r="D11" s="20">
        <v>761</v>
      </c>
      <c r="E11" s="20">
        <v>961</v>
      </c>
      <c r="F11" s="21">
        <v>1347</v>
      </c>
      <c r="G11" s="19">
        <v>711</v>
      </c>
      <c r="H11" s="20">
        <v>963</v>
      </c>
      <c r="I11" s="20">
        <v>1221</v>
      </c>
      <c r="J11" s="21">
        <v>1699</v>
      </c>
      <c r="K11" s="19">
        <v>790</v>
      </c>
      <c r="L11" s="20">
        <v>1060</v>
      </c>
      <c r="M11" s="20">
        <v>1347</v>
      </c>
      <c r="N11" s="21">
        <v>1869</v>
      </c>
      <c r="R11" s="6"/>
    </row>
    <row r="12" spans="1:18" ht="12.75">
      <c r="A12" s="22" t="s">
        <v>7</v>
      </c>
      <c r="B12" s="18"/>
      <c r="C12" s="23">
        <v>1.2981</v>
      </c>
      <c r="D12" s="24">
        <v>1.2803</v>
      </c>
      <c r="E12" s="24">
        <v>1.3094</v>
      </c>
      <c r="F12" s="25">
        <v>1.314</v>
      </c>
      <c r="G12" s="23">
        <v>1.3026</v>
      </c>
      <c r="H12" s="24">
        <v>1.294</v>
      </c>
      <c r="I12" s="24">
        <v>1.3182</v>
      </c>
      <c r="J12" s="25">
        <v>1.3255</v>
      </c>
      <c r="K12" s="23">
        <v>1.3048</v>
      </c>
      <c r="L12" s="24">
        <v>1.3008</v>
      </c>
      <c r="M12" s="24">
        <v>1.3226</v>
      </c>
      <c r="N12" s="25">
        <v>1.3313</v>
      </c>
      <c r="R12" s="6"/>
    </row>
    <row r="13" spans="1:18" ht="13.5" thickBot="1">
      <c r="A13" s="26" t="s">
        <v>8</v>
      </c>
      <c r="B13" s="27"/>
      <c r="C13" s="28"/>
      <c r="D13" s="29"/>
      <c r="E13" s="29"/>
      <c r="F13" s="30"/>
      <c r="G13" s="28"/>
      <c r="H13" s="29"/>
      <c r="I13" s="29"/>
      <c r="J13" s="30"/>
      <c r="K13" s="28"/>
      <c r="L13" s="29"/>
      <c r="M13" s="29"/>
      <c r="N13" s="30"/>
      <c r="R13" s="6"/>
    </row>
    <row r="14" spans="1:14" ht="12.75">
      <c r="A14" s="31"/>
      <c r="B14" s="32">
        <v>400</v>
      </c>
      <c r="C14" s="33">
        <f aca="true" t="shared" si="0" ref="C14:N23">$B14/1000*C$11*($F$4/49.83289)^C$12</f>
        <v>218.3999803477474</v>
      </c>
      <c r="D14" s="34">
        <f t="shared" si="0"/>
        <v>304.3999729848149</v>
      </c>
      <c r="E14" s="34">
        <f t="shared" si="0"/>
        <v>384.3999651094939</v>
      </c>
      <c r="F14" s="35">
        <f t="shared" si="0"/>
        <v>538.7999509233957</v>
      </c>
      <c r="G14" s="33">
        <f t="shared" si="0"/>
        <v>284.3999743201656</v>
      </c>
      <c r="H14" s="34">
        <f t="shared" si="0"/>
        <v>385.1999654480862</v>
      </c>
      <c r="I14" s="34">
        <f t="shared" si="0"/>
        <v>488.3999553718878</v>
      </c>
      <c r="J14" s="35">
        <f t="shared" si="0"/>
        <v>679.5999375568712</v>
      </c>
      <c r="K14" s="33">
        <f t="shared" si="0"/>
        <v>315.9999714186601</v>
      </c>
      <c r="L14" s="34">
        <f t="shared" si="0"/>
        <v>423.99996176791893</v>
      </c>
      <c r="M14" s="34">
        <f t="shared" si="0"/>
        <v>538.7999506021941</v>
      </c>
      <c r="N14" s="35">
        <f t="shared" si="0"/>
        <v>747.5999310083109</v>
      </c>
    </row>
    <row r="15" spans="1:14" ht="12.75">
      <c r="A15" s="31"/>
      <c r="B15" s="32">
        <v>500</v>
      </c>
      <c r="C15" s="33">
        <f t="shared" si="0"/>
        <v>272.99997543468425</v>
      </c>
      <c r="D15" s="34">
        <f t="shared" si="0"/>
        <v>380.49996623101856</v>
      </c>
      <c r="E15" s="34">
        <f t="shared" si="0"/>
        <v>480.4999563868674</v>
      </c>
      <c r="F15" s="35">
        <f t="shared" si="0"/>
        <v>673.4999386542445</v>
      </c>
      <c r="G15" s="33">
        <f t="shared" si="0"/>
        <v>355.4999679002069</v>
      </c>
      <c r="H15" s="34">
        <f t="shared" si="0"/>
        <v>481.4999568101076</v>
      </c>
      <c r="I15" s="34">
        <f t="shared" si="0"/>
        <v>610.4999442148597</v>
      </c>
      <c r="J15" s="35">
        <f t="shared" si="0"/>
        <v>849.499921946089</v>
      </c>
      <c r="K15" s="33">
        <f t="shared" si="0"/>
        <v>394.99996427332513</v>
      </c>
      <c r="L15" s="34">
        <f t="shared" si="0"/>
        <v>529.9999522098987</v>
      </c>
      <c r="M15" s="34">
        <f t="shared" si="0"/>
        <v>673.4999382527426</v>
      </c>
      <c r="N15" s="35">
        <f t="shared" si="0"/>
        <v>934.4999137603886</v>
      </c>
    </row>
    <row r="16" spans="1:14" ht="12.75">
      <c r="A16" s="31"/>
      <c r="B16" s="32">
        <v>600</v>
      </c>
      <c r="C16" s="33">
        <f t="shared" si="0"/>
        <v>327.59997052162106</v>
      </c>
      <c r="D16" s="34">
        <f t="shared" si="0"/>
        <v>456.5999594772223</v>
      </c>
      <c r="E16" s="34">
        <f t="shared" si="0"/>
        <v>576.5999476642409</v>
      </c>
      <c r="F16" s="35">
        <f t="shared" si="0"/>
        <v>808.1999263850934</v>
      </c>
      <c r="G16" s="33">
        <f t="shared" si="0"/>
        <v>426.5999614802483</v>
      </c>
      <c r="H16" s="34">
        <f t="shared" si="0"/>
        <v>577.7999481721291</v>
      </c>
      <c r="I16" s="34">
        <f t="shared" si="0"/>
        <v>732.5999330578318</v>
      </c>
      <c r="J16" s="35">
        <f t="shared" si="0"/>
        <v>1019.3999063353067</v>
      </c>
      <c r="K16" s="33">
        <f t="shared" si="0"/>
        <v>473.99995712799017</v>
      </c>
      <c r="L16" s="34">
        <f t="shared" si="0"/>
        <v>635.9999426518783</v>
      </c>
      <c r="M16" s="34">
        <f t="shared" si="0"/>
        <v>808.199925903291</v>
      </c>
      <c r="N16" s="35">
        <f t="shared" si="0"/>
        <v>1121.399896512466</v>
      </c>
    </row>
    <row r="17" spans="1:14" ht="12.75">
      <c r="A17" s="31"/>
      <c r="B17" s="32">
        <v>700</v>
      </c>
      <c r="C17" s="33">
        <f t="shared" si="0"/>
        <v>382.19996560855793</v>
      </c>
      <c r="D17" s="34">
        <f t="shared" si="0"/>
        <v>532.6999527234259</v>
      </c>
      <c r="E17" s="34">
        <f t="shared" si="0"/>
        <v>672.6999389416143</v>
      </c>
      <c r="F17" s="35">
        <f t="shared" si="0"/>
        <v>942.8999141159422</v>
      </c>
      <c r="G17" s="33">
        <f t="shared" si="0"/>
        <v>497.6999550602897</v>
      </c>
      <c r="H17" s="34">
        <f t="shared" si="0"/>
        <v>674.0999395341506</v>
      </c>
      <c r="I17" s="34">
        <f t="shared" si="0"/>
        <v>854.6999219008036</v>
      </c>
      <c r="J17" s="35">
        <f t="shared" si="0"/>
        <v>1189.2998907245244</v>
      </c>
      <c r="K17" s="33">
        <f t="shared" si="0"/>
        <v>552.9999499826552</v>
      </c>
      <c r="L17" s="34">
        <f t="shared" si="0"/>
        <v>741.9999330938581</v>
      </c>
      <c r="M17" s="34">
        <f t="shared" si="0"/>
        <v>942.8999135538396</v>
      </c>
      <c r="N17" s="35">
        <f t="shared" si="0"/>
        <v>1308.299879264544</v>
      </c>
    </row>
    <row r="18" spans="1:14" ht="12.75">
      <c r="A18" s="31"/>
      <c r="B18" s="32">
        <v>800</v>
      </c>
      <c r="C18" s="33">
        <f t="shared" si="0"/>
        <v>436.7999606954948</v>
      </c>
      <c r="D18" s="34">
        <f t="shared" si="0"/>
        <v>608.7999459696298</v>
      </c>
      <c r="E18" s="34">
        <f t="shared" si="0"/>
        <v>768.7999302189878</v>
      </c>
      <c r="F18" s="35">
        <f t="shared" si="0"/>
        <v>1077.5999018467915</v>
      </c>
      <c r="G18" s="33">
        <f t="shared" si="0"/>
        <v>568.7999486403312</v>
      </c>
      <c r="H18" s="34">
        <f t="shared" si="0"/>
        <v>770.3999308961724</v>
      </c>
      <c r="I18" s="34">
        <f t="shared" si="0"/>
        <v>976.7999107437756</v>
      </c>
      <c r="J18" s="35">
        <f t="shared" si="0"/>
        <v>1359.1998751137423</v>
      </c>
      <c r="K18" s="33">
        <f t="shared" si="0"/>
        <v>631.9999428373202</v>
      </c>
      <c r="L18" s="34">
        <f t="shared" si="0"/>
        <v>847.9999235358379</v>
      </c>
      <c r="M18" s="34">
        <f t="shared" si="0"/>
        <v>1077.5999012043883</v>
      </c>
      <c r="N18" s="35">
        <f t="shared" si="0"/>
        <v>1495.1998620166219</v>
      </c>
    </row>
    <row r="19" spans="1:14" ht="12.75">
      <c r="A19" s="31"/>
      <c r="B19" s="32">
        <v>900</v>
      </c>
      <c r="C19" s="33">
        <f t="shared" si="0"/>
        <v>491.3999557824317</v>
      </c>
      <c r="D19" s="34">
        <f t="shared" si="0"/>
        <v>684.8999392158335</v>
      </c>
      <c r="E19" s="34">
        <f t="shared" si="0"/>
        <v>864.8999214963612</v>
      </c>
      <c r="F19" s="35">
        <f t="shared" si="0"/>
        <v>1212.29988957764</v>
      </c>
      <c r="G19" s="33">
        <f t="shared" si="0"/>
        <v>639.8999422203725</v>
      </c>
      <c r="H19" s="34">
        <f t="shared" si="0"/>
        <v>866.6999222581939</v>
      </c>
      <c r="I19" s="34">
        <f t="shared" si="0"/>
        <v>1098.8998995867476</v>
      </c>
      <c r="J19" s="35">
        <f t="shared" si="0"/>
        <v>1529.0998595029603</v>
      </c>
      <c r="K19" s="33">
        <f t="shared" si="0"/>
        <v>710.9999356919852</v>
      </c>
      <c r="L19" s="34">
        <f t="shared" si="0"/>
        <v>953.9999139778175</v>
      </c>
      <c r="M19" s="34">
        <f t="shared" si="0"/>
        <v>1212.2998888549366</v>
      </c>
      <c r="N19" s="35">
        <f t="shared" si="0"/>
        <v>1682.0998447686995</v>
      </c>
    </row>
    <row r="20" spans="1:14" ht="12.75">
      <c r="A20" s="31"/>
      <c r="B20" s="32">
        <v>1000</v>
      </c>
      <c r="C20" s="33">
        <f t="shared" si="0"/>
        <v>545.9999508693685</v>
      </c>
      <c r="D20" s="34">
        <f t="shared" si="0"/>
        <v>760.9999324620371</v>
      </c>
      <c r="E20" s="34">
        <f t="shared" si="0"/>
        <v>960.9999127737348</v>
      </c>
      <c r="F20" s="35">
        <f t="shared" si="0"/>
        <v>1346.999877308489</v>
      </c>
      <c r="G20" s="33">
        <f t="shared" si="0"/>
        <v>710.9999358004138</v>
      </c>
      <c r="H20" s="34">
        <f t="shared" si="0"/>
        <v>962.9999136202152</v>
      </c>
      <c r="I20" s="34">
        <f t="shared" si="0"/>
        <v>1220.9998884297195</v>
      </c>
      <c r="J20" s="35">
        <f t="shared" si="0"/>
        <v>1698.999843892178</v>
      </c>
      <c r="K20" s="33">
        <f t="shared" si="0"/>
        <v>789.9999285466503</v>
      </c>
      <c r="L20" s="34">
        <f t="shared" si="0"/>
        <v>1059.9999044197973</v>
      </c>
      <c r="M20" s="34">
        <f t="shared" si="0"/>
        <v>1346.9998765054852</v>
      </c>
      <c r="N20" s="35">
        <f t="shared" si="0"/>
        <v>1868.9998275207772</v>
      </c>
    </row>
    <row r="21" spans="1:14" ht="12.75">
      <c r="A21" s="31"/>
      <c r="B21" s="32">
        <v>1100</v>
      </c>
      <c r="C21" s="33">
        <f t="shared" si="0"/>
        <v>600.5999459563053</v>
      </c>
      <c r="D21" s="34">
        <f t="shared" si="0"/>
        <v>837.0999257082409</v>
      </c>
      <c r="E21" s="34">
        <f t="shared" si="0"/>
        <v>1057.0999040511083</v>
      </c>
      <c r="F21" s="35">
        <f t="shared" si="0"/>
        <v>1481.699865039338</v>
      </c>
      <c r="G21" s="33">
        <f t="shared" si="0"/>
        <v>782.0999293804553</v>
      </c>
      <c r="H21" s="34">
        <f t="shared" si="0"/>
        <v>1059.299904982237</v>
      </c>
      <c r="I21" s="34">
        <f t="shared" si="0"/>
        <v>1343.0998772726916</v>
      </c>
      <c r="J21" s="35">
        <f t="shared" si="0"/>
        <v>1868.899828281396</v>
      </c>
      <c r="K21" s="33">
        <f t="shared" si="0"/>
        <v>868.9999214013154</v>
      </c>
      <c r="L21" s="34">
        <f t="shared" si="0"/>
        <v>1165.999894861777</v>
      </c>
      <c r="M21" s="34">
        <f t="shared" si="0"/>
        <v>1481.6998641560338</v>
      </c>
      <c r="N21" s="35">
        <f t="shared" si="0"/>
        <v>2055.899810272855</v>
      </c>
    </row>
    <row r="22" spans="1:14" ht="12.75">
      <c r="A22" s="31"/>
      <c r="B22" s="32">
        <v>1200</v>
      </c>
      <c r="C22" s="33">
        <f t="shared" si="0"/>
        <v>655.1999410432421</v>
      </c>
      <c r="D22" s="34">
        <f t="shared" si="0"/>
        <v>913.1999189544446</v>
      </c>
      <c r="E22" s="34">
        <f t="shared" si="0"/>
        <v>1153.1998953284817</v>
      </c>
      <c r="F22" s="35">
        <f t="shared" si="0"/>
        <v>1616.3998527701867</v>
      </c>
      <c r="G22" s="33">
        <f t="shared" si="0"/>
        <v>853.1999229604966</v>
      </c>
      <c r="H22" s="34">
        <f t="shared" si="0"/>
        <v>1155.5998963442582</v>
      </c>
      <c r="I22" s="34">
        <f t="shared" si="0"/>
        <v>1465.1998661156636</v>
      </c>
      <c r="J22" s="35">
        <f t="shared" si="0"/>
        <v>2038.7998126706134</v>
      </c>
      <c r="K22" s="33">
        <f t="shared" si="0"/>
        <v>947.9999142559803</v>
      </c>
      <c r="L22" s="34">
        <f t="shared" si="0"/>
        <v>1271.9998853037566</v>
      </c>
      <c r="M22" s="34">
        <f t="shared" si="0"/>
        <v>1616.399851806582</v>
      </c>
      <c r="N22" s="35">
        <f t="shared" si="0"/>
        <v>2242.799793024932</v>
      </c>
    </row>
    <row r="23" spans="1:14" ht="12.75">
      <c r="A23" s="31"/>
      <c r="B23" s="32">
        <v>1400</v>
      </c>
      <c r="C23" s="33">
        <f t="shared" si="0"/>
        <v>764.3999312171159</v>
      </c>
      <c r="D23" s="34">
        <f t="shared" si="0"/>
        <v>1065.3999054468518</v>
      </c>
      <c r="E23" s="34">
        <f t="shared" si="0"/>
        <v>1345.3998778832286</v>
      </c>
      <c r="F23" s="35">
        <f t="shared" si="0"/>
        <v>1885.7998282318845</v>
      </c>
      <c r="G23" s="33">
        <f t="shared" si="0"/>
        <v>995.3999101205794</v>
      </c>
      <c r="H23" s="34">
        <f t="shared" si="0"/>
        <v>1348.1998790683012</v>
      </c>
      <c r="I23" s="34">
        <f t="shared" si="0"/>
        <v>1709.3998438016072</v>
      </c>
      <c r="J23" s="35">
        <f t="shared" si="0"/>
        <v>2378.599781449049</v>
      </c>
      <c r="K23" s="33">
        <f t="shared" si="0"/>
        <v>1105.9998999653103</v>
      </c>
      <c r="L23" s="34">
        <f t="shared" si="0"/>
        <v>1483.9998661877162</v>
      </c>
      <c r="M23" s="34">
        <f t="shared" si="0"/>
        <v>1885.7998271076792</v>
      </c>
      <c r="N23" s="35">
        <f t="shared" si="0"/>
        <v>2616.599758529088</v>
      </c>
    </row>
    <row r="24" spans="1:14" ht="12.75">
      <c r="A24" s="31"/>
      <c r="B24" s="32">
        <v>1600</v>
      </c>
      <c r="C24" s="33">
        <f aca="true" t="shared" si="1" ref="C24:N29">$B24/1000*C$11*($F$4/49.83289)^C$12</f>
        <v>873.5999213909896</v>
      </c>
      <c r="D24" s="34">
        <f t="shared" si="1"/>
        <v>1217.5998919392596</v>
      </c>
      <c r="E24" s="34">
        <f t="shared" si="1"/>
        <v>1537.5998604379756</v>
      </c>
      <c r="F24" s="35">
        <f t="shared" si="1"/>
        <v>2155.199803693583</v>
      </c>
      <c r="G24" s="33">
        <f t="shared" si="1"/>
        <v>1137.5998972806624</v>
      </c>
      <c r="H24" s="34">
        <f t="shared" si="1"/>
        <v>1540.7998617923447</v>
      </c>
      <c r="I24" s="34">
        <f t="shared" si="1"/>
        <v>1953.5998214875513</v>
      </c>
      <c r="J24" s="35">
        <f t="shared" si="1"/>
        <v>2718.3997502274847</v>
      </c>
      <c r="K24" s="33">
        <f t="shared" si="1"/>
        <v>1263.9998856746404</v>
      </c>
      <c r="L24" s="34">
        <f t="shared" si="1"/>
        <v>1695.9998470716757</v>
      </c>
      <c r="M24" s="34">
        <f t="shared" si="1"/>
        <v>2155.1998024087766</v>
      </c>
      <c r="N24" s="35">
        <f t="shared" si="1"/>
        <v>2990.3997240332437</v>
      </c>
    </row>
    <row r="25" spans="1:14" ht="12.75">
      <c r="A25" s="31"/>
      <c r="B25" s="32">
        <v>1800</v>
      </c>
      <c r="C25" s="33">
        <f t="shared" si="1"/>
        <v>982.7999115648634</v>
      </c>
      <c r="D25" s="34">
        <f t="shared" si="1"/>
        <v>1369.799878431667</v>
      </c>
      <c r="E25" s="34">
        <f t="shared" si="1"/>
        <v>1729.7998429927225</v>
      </c>
      <c r="F25" s="35">
        <f t="shared" si="1"/>
        <v>2424.59977915528</v>
      </c>
      <c r="G25" s="33">
        <f t="shared" si="1"/>
        <v>1279.799884440745</v>
      </c>
      <c r="H25" s="34">
        <f t="shared" si="1"/>
        <v>1733.3998445163877</v>
      </c>
      <c r="I25" s="34">
        <f t="shared" si="1"/>
        <v>2197.799799173495</v>
      </c>
      <c r="J25" s="35">
        <f t="shared" si="1"/>
        <v>3058.1997190059205</v>
      </c>
      <c r="K25" s="33">
        <f t="shared" si="1"/>
        <v>1421.9998713839705</v>
      </c>
      <c r="L25" s="34">
        <f t="shared" si="1"/>
        <v>1907.999827955635</v>
      </c>
      <c r="M25" s="34">
        <f t="shared" si="1"/>
        <v>2424.5997777098733</v>
      </c>
      <c r="N25" s="35">
        <f t="shared" si="1"/>
        <v>3364.199689537399</v>
      </c>
    </row>
    <row r="26" spans="1:14" ht="12.75">
      <c r="A26" s="31"/>
      <c r="B26" s="32">
        <v>2000</v>
      </c>
      <c r="C26" s="33">
        <f t="shared" si="1"/>
        <v>1091.999901738737</v>
      </c>
      <c r="D26" s="34">
        <f t="shared" si="1"/>
        <v>1521.9998649240742</v>
      </c>
      <c r="E26" s="34">
        <f t="shared" si="1"/>
        <v>1921.9998255474695</v>
      </c>
      <c r="F26" s="35">
        <f t="shared" si="1"/>
        <v>2693.999754616978</v>
      </c>
      <c r="G26" s="33">
        <f t="shared" si="1"/>
        <v>1421.9998716008276</v>
      </c>
      <c r="H26" s="34">
        <f t="shared" si="1"/>
        <v>1925.9998272404305</v>
      </c>
      <c r="I26" s="34">
        <f t="shared" si="1"/>
        <v>2441.999776859439</v>
      </c>
      <c r="J26" s="35">
        <f t="shared" si="1"/>
        <v>3397.999687784356</v>
      </c>
      <c r="K26" s="33">
        <f t="shared" si="1"/>
        <v>1579.9998570933005</v>
      </c>
      <c r="L26" s="34">
        <f t="shared" si="1"/>
        <v>2119.9998088395946</v>
      </c>
      <c r="M26" s="34">
        <f t="shared" si="1"/>
        <v>2693.9997530109704</v>
      </c>
      <c r="N26" s="35">
        <f t="shared" si="1"/>
        <v>3737.9996550415544</v>
      </c>
    </row>
    <row r="27" spans="1:14" ht="12.75">
      <c r="A27" s="31"/>
      <c r="B27" s="32">
        <v>2300</v>
      </c>
      <c r="C27" s="33">
        <f t="shared" si="1"/>
        <v>1255.7998869995474</v>
      </c>
      <c r="D27" s="34">
        <f t="shared" si="1"/>
        <v>1750.2998446626855</v>
      </c>
      <c r="E27" s="34">
        <f t="shared" si="1"/>
        <v>2210.29979937959</v>
      </c>
      <c r="F27" s="35">
        <f t="shared" si="1"/>
        <v>3098.0997178095245</v>
      </c>
      <c r="G27" s="33">
        <f t="shared" si="1"/>
        <v>1635.299852340952</v>
      </c>
      <c r="H27" s="34">
        <f t="shared" si="1"/>
        <v>2214.899801326495</v>
      </c>
      <c r="I27" s="34">
        <f t="shared" si="1"/>
        <v>2808.2997433883547</v>
      </c>
      <c r="J27" s="35">
        <f t="shared" si="1"/>
        <v>3907.699640952009</v>
      </c>
      <c r="K27" s="33">
        <f t="shared" si="1"/>
        <v>1816.9998356572955</v>
      </c>
      <c r="L27" s="34">
        <f t="shared" si="1"/>
        <v>2437.9997801655336</v>
      </c>
      <c r="M27" s="34">
        <f t="shared" si="1"/>
        <v>3098.099715962616</v>
      </c>
      <c r="N27" s="35">
        <f t="shared" si="1"/>
        <v>4298.699603297788</v>
      </c>
    </row>
    <row r="28" spans="1:14" ht="12.75">
      <c r="A28" s="31"/>
      <c r="B28" s="32">
        <v>2600</v>
      </c>
      <c r="C28" s="33">
        <f t="shared" si="1"/>
        <v>1419.599872260358</v>
      </c>
      <c r="D28" s="34">
        <f t="shared" si="1"/>
        <v>1978.5998244012967</v>
      </c>
      <c r="E28" s="34">
        <f t="shared" si="1"/>
        <v>2498.5997732117103</v>
      </c>
      <c r="F28" s="35">
        <f t="shared" si="1"/>
        <v>3502.199681002072</v>
      </c>
      <c r="G28" s="33">
        <f t="shared" si="1"/>
        <v>1848.5998330810762</v>
      </c>
      <c r="H28" s="34">
        <f t="shared" si="1"/>
        <v>2503.79977541256</v>
      </c>
      <c r="I28" s="34">
        <f t="shared" si="1"/>
        <v>3174.5997099172705</v>
      </c>
      <c r="J28" s="35">
        <f t="shared" si="1"/>
        <v>4417.399594119664</v>
      </c>
      <c r="K28" s="33">
        <f t="shared" si="1"/>
        <v>2053.9998142212908</v>
      </c>
      <c r="L28" s="34">
        <f t="shared" si="1"/>
        <v>2755.999751491473</v>
      </c>
      <c r="M28" s="34">
        <f t="shared" si="1"/>
        <v>3502.1996789142618</v>
      </c>
      <c r="N28" s="35">
        <f t="shared" si="1"/>
        <v>4859.399551554021</v>
      </c>
    </row>
    <row r="29" spans="1:14" ht="13.5" thickBot="1">
      <c r="A29" s="31"/>
      <c r="B29" s="32">
        <v>3000</v>
      </c>
      <c r="C29" s="33">
        <f t="shared" si="1"/>
        <v>1637.9998526081054</v>
      </c>
      <c r="D29" s="34">
        <f t="shared" si="1"/>
        <v>2282.9997973861114</v>
      </c>
      <c r="E29" s="34">
        <f t="shared" si="1"/>
        <v>2882.999738321204</v>
      </c>
      <c r="F29" s="35">
        <f t="shared" si="1"/>
        <v>4040.999631925467</v>
      </c>
      <c r="G29" s="33">
        <f t="shared" si="1"/>
        <v>2132.9998074012415</v>
      </c>
      <c r="H29" s="34">
        <f t="shared" si="1"/>
        <v>2888.999740860646</v>
      </c>
      <c r="I29" s="34">
        <f t="shared" si="1"/>
        <v>3662.9996652891587</v>
      </c>
      <c r="J29" s="35">
        <f t="shared" si="1"/>
        <v>5096.9995316765335</v>
      </c>
      <c r="K29" s="33">
        <f t="shared" si="1"/>
        <v>2369.999785639951</v>
      </c>
      <c r="L29" s="34">
        <f t="shared" si="1"/>
        <v>3179.9997132593917</v>
      </c>
      <c r="M29" s="34">
        <f t="shared" si="1"/>
        <v>4040.9996295164556</v>
      </c>
      <c r="N29" s="35">
        <f t="shared" si="1"/>
        <v>5606.999482562332</v>
      </c>
    </row>
    <row r="30" spans="1:14" ht="13.5" thickBot="1">
      <c r="A30" s="36" t="s">
        <v>9</v>
      </c>
      <c r="B30" s="37"/>
      <c r="C30" s="38">
        <v>811</v>
      </c>
      <c r="D30" s="39">
        <v>812</v>
      </c>
      <c r="E30" s="39">
        <v>813</v>
      </c>
      <c r="F30" s="40">
        <v>814</v>
      </c>
      <c r="G30" s="38">
        <v>811</v>
      </c>
      <c r="H30" s="39">
        <v>812</v>
      </c>
      <c r="I30" s="39">
        <v>813</v>
      </c>
      <c r="J30" s="40">
        <v>814</v>
      </c>
      <c r="K30" s="38">
        <v>811</v>
      </c>
      <c r="L30" s="39">
        <v>812</v>
      </c>
      <c r="M30" s="39">
        <v>813</v>
      </c>
      <c r="N30" s="40">
        <v>814</v>
      </c>
    </row>
    <row r="31" ht="13.5" thickBot="1"/>
    <row r="32" spans="1:16" ht="12.75">
      <c r="A32" s="7" t="s">
        <v>4</v>
      </c>
      <c r="B32" s="8"/>
      <c r="C32" s="9">
        <v>11</v>
      </c>
      <c r="D32" s="10">
        <v>21</v>
      </c>
      <c r="E32" s="10">
        <v>22</v>
      </c>
      <c r="F32" s="11">
        <v>33</v>
      </c>
      <c r="G32" s="9">
        <v>11</v>
      </c>
      <c r="H32" s="10">
        <v>21</v>
      </c>
      <c r="I32" s="10">
        <v>22</v>
      </c>
      <c r="J32" s="11">
        <v>33</v>
      </c>
      <c r="K32" s="9">
        <v>11</v>
      </c>
      <c r="L32" s="10">
        <v>21</v>
      </c>
      <c r="M32" s="10">
        <v>22</v>
      </c>
      <c r="N32" s="11">
        <v>33</v>
      </c>
      <c r="O32" s="41"/>
      <c r="P32" s="41"/>
    </row>
    <row r="33" spans="1:14" ht="12.75">
      <c r="A33" s="12" t="s">
        <v>5</v>
      </c>
      <c r="B33" s="13"/>
      <c r="C33" s="14">
        <v>500</v>
      </c>
      <c r="D33" s="15">
        <v>500</v>
      </c>
      <c r="E33" s="15">
        <v>500</v>
      </c>
      <c r="F33" s="16">
        <v>500</v>
      </c>
      <c r="G33" s="14">
        <v>600</v>
      </c>
      <c r="H33" s="15">
        <v>600</v>
      </c>
      <c r="I33" s="15">
        <v>600</v>
      </c>
      <c r="J33" s="16">
        <v>600</v>
      </c>
      <c r="K33" s="14">
        <v>900</v>
      </c>
      <c r="L33" s="15">
        <v>900</v>
      </c>
      <c r="M33" s="15">
        <v>900</v>
      </c>
      <c r="N33" s="16">
        <v>900</v>
      </c>
    </row>
    <row r="34" spans="1:14" ht="12.75">
      <c r="A34" s="17" t="s">
        <v>6</v>
      </c>
      <c r="B34" s="18"/>
      <c r="C34" s="19">
        <v>868</v>
      </c>
      <c r="D34" s="20">
        <v>1156</v>
      </c>
      <c r="E34" s="20">
        <v>1470</v>
      </c>
      <c r="F34" s="21">
        <v>2035</v>
      </c>
      <c r="G34" s="19">
        <v>1018</v>
      </c>
      <c r="H34" s="20">
        <v>1340</v>
      </c>
      <c r="I34" s="20">
        <v>1709</v>
      </c>
      <c r="J34" s="21">
        <v>2356</v>
      </c>
      <c r="K34" s="19">
        <v>1427</v>
      </c>
      <c r="L34" s="20">
        <v>1861</v>
      </c>
      <c r="M34" s="20">
        <v>2388</v>
      </c>
      <c r="N34" s="21">
        <v>3260</v>
      </c>
    </row>
    <row r="35" spans="1:14" ht="12.75">
      <c r="A35" s="22" t="s">
        <v>7</v>
      </c>
      <c r="B35" s="18"/>
      <c r="C35" s="23">
        <v>1.307</v>
      </c>
      <c r="D35" s="24">
        <v>1.3076</v>
      </c>
      <c r="E35" s="24">
        <v>1.327</v>
      </c>
      <c r="F35" s="25">
        <v>1.3371</v>
      </c>
      <c r="G35" s="23">
        <v>1.3115</v>
      </c>
      <c r="H35" s="24">
        <v>1.3213</v>
      </c>
      <c r="I35" s="24">
        <v>1.3358</v>
      </c>
      <c r="J35" s="25">
        <v>1.3486</v>
      </c>
      <c r="K35" s="23">
        <v>1.317</v>
      </c>
      <c r="L35" s="24">
        <v>1.339</v>
      </c>
      <c r="M35" s="24">
        <v>1.3561</v>
      </c>
      <c r="N35" s="25">
        <v>1.36</v>
      </c>
    </row>
    <row r="36" spans="1:14" ht="13.5" thickBot="1">
      <c r="A36" s="26" t="s">
        <v>8</v>
      </c>
      <c r="B36" s="27"/>
      <c r="C36" s="28"/>
      <c r="D36" s="29"/>
      <c r="E36" s="29"/>
      <c r="F36" s="30"/>
      <c r="G36" s="28"/>
      <c r="H36" s="29"/>
      <c r="I36" s="29"/>
      <c r="J36" s="30"/>
      <c r="K36" s="28"/>
      <c r="L36" s="29"/>
      <c r="M36" s="29"/>
      <c r="N36" s="30"/>
    </row>
    <row r="37" spans="1:14" ht="12.75">
      <c r="A37" s="31"/>
      <c r="B37" s="32">
        <v>400</v>
      </c>
      <c r="C37" s="33">
        <f aca="true" t="shared" si="2" ref="C37:N37">$B14/1000*C$34*($F$4/49.83289)^C$35</f>
        <v>347.19996854375654</v>
      </c>
      <c r="D37" s="34">
        <f t="shared" si="2"/>
        <v>462.3999580874301</v>
      </c>
      <c r="E37" s="34">
        <f t="shared" si="2"/>
        <v>587.9999459121395</v>
      </c>
      <c r="F37" s="35">
        <f t="shared" si="2"/>
        <v>813.9999245533699</v>
      </c>
      <c r="G37" s="33">
        <f t="shared" si="2"/>
        <v>407.1999629807499</v>
      </c>
      <c r="H37" s="34">
        <f t="shared" si="2"/>
        <v>535.9999509072028</v>
      </c>
      <c r="I37" s="34">
        <f t="shared" si="2"/>
        <v>683.5999367012627</v>
      </c>
      <c r="J37" s="35">
        <f t="shared" si="2"/>
        <v>942.3999119012016</v>
      </c>
      <c r="K37" s="33">
        <f t="shared" si="2"/>
        <v>570.7999478899737</v>
      </c>
      <c r="L37" s="34">
        <f t="shared" si="2"/>
        <v>744.399930906293</v>
      </c>
      <c r="M37" s="34">
        <f t="shared" si="2"/>
        <v>955.1999102080129</v>
      </c>
      <c r="N37" s="35">
        <f t="shared" si="2"/>
        <v>1303.999877067121</v>
      </c>
    </row>
    <row r="38" spans="1:14" ht="12.75">
      <c r="A38" s="31"/>
      <c r="B38" s="32">
        <v>500</v>
      </c>
      <c r="C38" s="33">
        <f aca="true" t="shared" si="3" ref="C38:N38">$B15/1000*C$34*($F$4/49.83289)^C$35</f>
        <v>433.9999606796956</v>
      </c>
      <c r="D38" s="34">
        <f t="shared" si="3"/>
        <v>577.9999476092876</v>
      </c>
      <c r="E38" s="34">
        <f t="shared" si="3"/>
        <v>734.9999323901744</v>
      </c>
      <c r="F38" s="35">
        <f t="shared" si="3"/>
        <v>1017.4999056917122</v>
      </c>
      <c r="G38" s="33">
        <f t="shared" si="3"/>
        <v>508.99995372593725</v>
      </c>
      <c r="H38" s="34">
        <f t="shared" si="3"/>
        <v>669.9999386340035</v>
      </c>
      <c r="I38" s="34">
        <f t="shared" si="3"/>
        <v>854.4999208765784</v>
      </c>
      <c r="J38" s="35">
        <f t="shared" si="3"/>
        <v>1177.9998898765018</v>
      </c>
      <c r="K38" s="33">
        <f t="shared" si="3"/>
        <v>713.4999348624671</v>
      </c>
      <c r="L38" s="34">
        <f t="shared" si="3"/>
        <v>930.4999136328661</v>
      </c>
      <c r="M38" s="34">
        <f t="shared" si="3"/>
        <v>1193.999887760016</v>
      </c>
      <c r="N38" s="35">
        <f t="shared" si="3"/>
        <v>1629.9998463339011</v>
      </c>
    </row>
    <row r="39" spans="1:17" ht="12.75">
      <c r="A39" s="31"/>
      <c r="B39" s="32">
        <v>600</v>
      </c>
      <c r="C39" s="33">
        <f aca="true" t="shared" si="4" ref="C39:N39">$B16/1000*C$34*($F$4/49.83289)^C$35</f>
        <v>520.7999528156347</v>
      </c>
      <c r="D39" s="34">
        <f t="shared" si="4"/>
        <v>693.5999371311451</v>
      </c>
      <c r="E39" s="34">
        <f t="shared" si="4"/>
        <v>881.9999188682093</v>
      </c>
      <c r="F39" s="35">
        <f t="shared" si="4"/>
        <v>1220.9998868300547</v>
      </c>
      <c r="G39" s="33">
        <f t="shared" si="4"/>
        <v>610.7999444711247</v>
      </c>
      <c r="H39" s="34">
        <f t="shared" si="4"/>
        <v>803.9999263608041</v>
      </c>
      <c r="I39" s="34">
        <f t="shared" si="4"/>
        <v>1025.399905051894</v>
      </c>
      <c r="J39" s="35">
        <f t="shared" si="4"/>
        <v>1413.5998678518022</v>
      </c>
      <c r="K39" s="33">
        <f t="shared" si="4"/>
        <v>856.1999218349604</v>
      </c>
      <c r="L39" s="34">
        <f t="shared" si="4"/>
        <v>1116.5998963594393</v>
      </c>
      <c r="M39" s="34">
        <f t="shared" si="4"/>
        <v>1432.7998653120192</v>
      </c>
      <c r="N39" s="35">
        <f t="shared" si="4"/>
        <v>1955.9998156006814</v>
      </c>
      <c r="O39" s="43"/>
      <c r="P39" s="43"/>
      <c r="Q39" s="43"/>
    </row>
    <row r="40" spans="1:17" ht="12.75">
      <c r="A40" s="31"/>
      <c r="B40" s="32">
        <v>700</v>
      </c>
      <c r="C40" s="33">
        <f aca="true" t="shared" si="5" ref="C40:N40">$B17/1000*C$34*($F$4/49.83289)^C$35</f>
        <v>607.5999449515738</v>
      </c>
      <c r="D40" s="34">
        <f t="shared" si="5"/>
        <v>809.1999266530025</v>
      </c>
      <c r="E40" s="34">
        <f t="shared" si="5"/>
        <v>1028.9999053462443</v>
      </c>
      <c r="F40" s="35">
        <f t="shared" si="5"/>
        <v>1424.4998679683972</v>
      </c>
      <c r="G40" s="33">
        <f t="shared" si="5"/>
        <v>712.5999352163121</v>
      </c>
      <c r="H40" s="34">
        <f t="shared" si="5"/>
        <v>937.9999140876047</v>
      </c>
      <c r="I40" s="34">
        <f t="shared" si="5"/>
        <v>1196.2998892272096</v>
      </c>
      <c r="J40" s="35">
        <f t="shared" si="5"/>
        <v>1649.1998458271023</v>
      </c>
      <c r="K40" s="33">
        <f t="shared" si="5"/>
        <v>998.8999088074538</v>
      </c>
      <c r="L40" s="34">
        <f t="shared" si="5"/>
        <v>1302.6998790860123</v>
      </c>
      <c r="M40" s="34">
        <f t="shared" si="5"/>
        <v>1671.5998428640223</v>
      </c>
      <c r="N40" s="35">
        <f t="shared" si="5"/>
        <v>2281.9997848674616</v>
      </c>
      <c r="O40" s="41"/>
      <c r="P40" s="41"/>
      <c r="Q40" s="41"/>
    </row>
    <row r="41" spans="1:17" ht="12.75">
      <c r="A41" s="31"/>
      <c r="B41" s="32">
        <v>800</v>
      </c>
      <c r="C41" s="33">
        <f aca="true" t="shared" si="6" ref="C41:N41">$B18/1000*C$34*($F$4/49.83289)^C$35</f>
        <v>694.3999370875131</v>
      </c>
      <c r="D41" s="34">
        <f t="shared" si="6"/>
        <v>924.7999161748602</v>
      </c>
      <c r="E41" s="34">
        <f t="shared" si="6"/>
        <v>1175.999891824279</v>
      </c>
      <c r="F41" s="35">
        <f t="shared" si="6"/>
        <v>1627.9998491067397</v>
      </c>
      <c r="G41" s="33">
        <f t="shared" si="6"/>
        <v>814.3999259614998</v>
      </c>
      <c r="H41" s="34">
        <f t="shared" si="6"/>
        <v>1071.9999018144056</v>
      </c>
      <c r="I41" s="34">
        <f t="shared" si="6"/>
        <v>1367.1998734025253</v>
      </c>
      <c r="J41" s="35">
        <f t="shared" si="6"/>
        <v>1884.7998238024031</v>
      </c>
      <c r="K41" s="33">
        <f t="shared" si="6"/>
        <v>1141.5998957799475</v>
      </c>
      <c r="L41" s="34">
        <f t="shared" si="6"/>
        <v>1488.799861812586</v>
      </c>
      <c r="M41" s="34">
        <f t="shared" si="6"/>
        <v>1910.3998204160257</v>
      </c>
      <c r="N41" s="35">
        <f t="shared" si="6"/>
        <v>2607.999754134242</v>
      </c>
      <c r="O41" s="42"/>
      <c r="P41" s="42"/>
      <c r="Q41" s="42"/>
    </row>
    <row r="42" spans="1:17" ht="12.75">
      <c r="A42" s="31"/>
      <c r="B42" s="32">
        <v>900</v>
      </c>
      <c r="C42" s="33">
        <f aca="true" t="shared" si="7" ref="C42:N42">$B19/1000*C$34*($F$4/49.83289)^C$35</f>
        <v>781.1999292234522</v>
      </c>
      <c r="D42" s="34">
        <f t="shared" si="7"/>
        <v>1040.3999056967177</v>
      </c>
      <c r="E42" s="34">
        <f t="shared" si="7"/>
        <v>1322.999878302314</v>
      </c>
      <c r="F42" s="35">
        <f t="shared" si="7"/>
        <v>1831.499830245082</v>
      </c>
      <c r="G42" s="33">
        <f t="shared" si="7"/>
        <v>916.1999167066871</v>
      </c>
      <c r="H42" s="34">
        <f t="shared" si="7"/>
        <v>1205.9998895412061</v>
      </c>
      <c r="I42" s="34">
        <f t="shared" si="7"/>
        <v>1538.0998575778412</v>
      </c>
      <c r="J42" s="35">
        <f t="shared" si="7"/>
        <v>2120.3998017777035</v>
      </c>
      <c r="K42" s="33">
        <f t="shared" si="7"/>
        <v>1284.2998827524407</v>
      </c>
      <c r="L42" s="34">
        <f t="shared" si="7"/>
        <v>1674.8998445391592</v>
      </c>
      <c r="M42" s="34">
        <f t="shared" si="7"/>
        <v>2149.199797968029</v>
      </c>
      <c r="N42" s="35">
        <f t="shared" si="7"/>
        <v>2933.999723401022</v>
      </c>
      <c r="O42" s="43"/>
      <c r="P42" s="43"/>
      <c r="Q42" s="43"/>
    </row>
    <row r="43" spans="1:14" ht="12.75">
      <c r="A43" s="31"/>
      <c r="B43" s="32">
        <v>1000</v>
      </c>
      <c r="C43" s="33">
        <f aca="true" t="shared" si="8" ref="C43:N43">$B20/1000*C$34*($F$4/49.83289)^C$35</f>
        <v>867.9999213593912</v>
      </c>
      <c r="D43" s="34">
        <f t="shared" si="8"/>
        <v>1155.9998952185751</v>
      </c>
      <c r="E43" s="34">
        <f t="shared" si="8"/>
        <v>1469.9998647803488</v>
      </c>
      <c r="F43" s="35">
        <f t="shared" si="8"/>
        <v>2034.9998113834245</v>
      </c>
      <c r="G43" s="33">
        <f t="shared" si="8"/>
        <v>1017.9999074518745</v>
      </c>
      <c r="H43" s="34">
        <f t="shared" si="8"/>
        <v>1339.999877268007</v>
      </c>
      <c r="I43" s="34">
        <f t="shared" si="8"/>
        <v>1708.9998417531567</v>
      </c>
      <c r="J43" s="35">
        <f t="shared" si="8"/>
        <v>2355.9997797530036</v>
      </c>
      <c r="K43" s="33">
        <f t="shared" si="8"/>
        <v>1426.9998697249341</v>
      </c>
      <c r="L43" s="34">
        <f t="shared" si="8"/>
        <v>1860.9998272657322</v>
      </c>
      <c r="M43" s="34">
        <f t="shared" si="8"/>
        <v>2387.999775520032</v>
      </c>
      <c r="N43" s="35">
        <f t="shared" si="8"/>
        <v>3259.9996926678023</v>
      </c>
    </row>
    <row r="44" spans="1:14" ht="12.75" customHeight="1">
      <c r="A44" s="31"/>
      <c r="B44" s="32">
        <v>1100</v>
      </c>
      <c r="C44" s="33">
        <f aca="true" t="shared" si="9" ref="C44:N44">$B21/1000*C$34*($F$4/49.83289)^C$35</f>
        <v>954.7999134953304</v>
      </c>
      <c r="D44" s="34">
        <f t="shared" si="9"/>
        <v>1271.5998847404328</v>
      </c>
      <c r="E44" s="34">
        <f t="shared" si="9"/>
        <v>1616.999851258384</v>
      </c>
      <c r="F44" s="35">
        <f t="shared" si="9"/>
        <v>2238.499792521767</v>
      </c>
      <c r="G44" s="33">
        <f t="shared" si="9"/>
        <v>1119.7998981970622</v>
      </c>
      <c r="H44" s="34">
        <f t="shared" si="9"/>
        <v>1473.9998649948077</v>
      </c>
      <c r="I44" s="34">
        <f t="shared" si="9"/>
        <v>1879.8998259284724</v>
      </c>
      <c r="J44" s="35">
        <f t="shared" si="9"/>
        <v>2591.599757728304</v>
      </c>
      <c r="K44" s="33">
        <f t="shared" si="9"/>
        <v>1569.6998566974275</v>
      </c>
      <c r="L44" s="34">
        <f t="shared" si="9"/>
        <v>2047.0998099923056</v>
      </c>
      <c r="M44" s="34">
        <f t="shared" si="9"/>
        <v>2626.7997530720354</v>
      </c>
      <c r="N44" s="35">
        <f t="shared" si="9"/>
        <v>3585.999661934583</v>
      </c>
    </row>
    <row r="45" spans="1:14" ht="12.75" customHeight="1">
      <c r="A45" s="31"/>
      <c r="B45" s="32">
        <v>1200</v>
      </c>
      <c r="C45" s="33">
        <f aca="true" t="shared" si="10" ref="C45:N45">$B22/1000*C$34*($F$4/49.83289)^C$35</f>
        <v>1041.5999056312694</v>
      </c>
      <c r="D45" s="34">
        <f t="shared" si="10"/>
        <v>1387.1998742622902</v>
      </c>
      <c r="E45" s="34">
        <f t="shared" si="10"/>
        <v>1763.9998377364186</v>
      </c>
      <c r="F45" s="35">
        <f t="shared" si="10"/>
        <v>2441.9997736601094</v>
      </c>
      <c r="G45" s="33">
        <f t="shared" si="10"/>
        <v>1221.5998889422494</v>
      </c>
      <c r="H45" s="34">
        <f t="shared" si="10"/>
        <v>1607.9998527216082</v>
      </c>
      <c r="I45" s="34">
        <f t="shared" si="10"/>
        <v>2050.799810103788</v>
      </c>
      <c r="J45" s="35">
        <f t="shared" si="10"/>
        <v>2827.1997357036043</v>
      </c>
      <c r="K45" s="33">
        <f t="shared" si="10"/>
        <v>1712.3998436699208</v>
      </c>
      <c r="L45" s="34">
        <f t="shared" si="10"/>
        <v>2233.1997927188786</v>
      </c>
      <c r="M45" s="34">
        <f t="shared" si="10"/>
        <v>2865.5997306240383</v>
      </c>
      <c r="N45" s="35">
        <f t="shared" si="10"/>
        <v>3911.9996312013627</v>
      </c>
    </row>
    <row r="46" spans="1:17" ht="12.75">
      <c r="A46" s="31"/>
      <c r="B46" s="32">
        <v>1400</v>
      </c>
      <c r="C46" s="33">
        <f aca="true" t="shared" si="11" ref="C46:N46">$B23/1000*C$34*($F$4/49.83289)^C$35</f>
        <v>1215.1998899031476</v>
      </c>
      <c r="D46" s="34">
        <f t="shared" si="11"/>
        <v>1618.399853306005</v>
      </c>
      <c r="E46" s="34">
        <f t="shared" si="11"/>
        <v>2057.9998106924886</v>
      </c>
      <c r="F46" s="35">
        <f t="shared" si="11"/>
        <v>2848.9997359367944</v>
      </c>
      <c r="G46" s="33">
        <f t="shared" si="11"/>
        <v>1425.1998704326243</v>
      </c>
      <c r="H46" s="34">
        <f t="shared" si="11"/>
        <v>1875.9998281752094</v>
      </c>
      <c r="I46" s="34">
        <f t="shared" si="11"/>
        <v>2392.5997784544193</v>
      </c>
      <c r="J46" s="35">
        <f t="shared" si="11"/>
        <v>3298.3996916542046</v>
      </c>
      <c r="K46" s="33">
        <f t="shared" si="11"/>
        <v>1997.7998176149076</v>
      </c>
      <c r="L46" s="34">
        <f t="shared" si="11"/>
        <v>2605.3997581720246</v>
      </c>
      <c r="M46" s="34">
        <f t="shared" si="11"/>
        <v>3343.1996857280446</v>
      </c>
      <c r="N46" s="35">
        <f t="shared" si="11"/>
        <v>4563.999569734923</v>
      </c>
      <c r="O46" s="42"/>
      <c r="P46" s="42"/>
      <c r="Q46" s="42"/>
    </row>
    <row r="47" spans="1:17" ht="12.75">
      <c r="A47" s="31"/>
      <c r="B47" s="32">
        <v>1600</v>
      </c>
      <c r="C47" s="33">
        <f aca="true" t="shared" si="12" ref="C47:N47">$B24/1000*C$34*($F$4/49.83289)^C$35</f>
        <v>1388.7998741750262</v>
      </c>
      <c r="D47" s="34">
        <f t="shared" si="12"/>
        <v>1849.5998323497204</v>
      </c>
      <c r="E47" s="34">
        <f t="shared" si="12"/>
        <v>2351.999783648558</v>
      </c>
      <c r="F47" s="35">
        <f t="shared" si="12"/>
        <v>3255.9996982134794</v>
      </c>
      <c r="G47" s="33">
        <f t="shared" si="12"/>
        <v>1628.7998519229996</v>
      </c>
      <c r="H47" s="34">
        <f t="shared" si="12"/>
        <v>2143.999803628811</v>
      </c>
      <c r="I47" s="34">
        <f t="shared" si="12"/>
        <v>2734.3997468050507</v>
      </c>
      <c r="J47" s="35">
        <f t="shared" si="12"/>
        <v>3769.5996476048063</v>
      </c>
      <c r="K47" s="33">
        <f t="shared" si="12"/>
        <v>2283.199791559895</v>
      </c>
      <c r="L47" s="34">
        <f t="shared" si="12"/>
        <v>2977.599723625172</v>
      </c>
      <c r="M47" s="34">
        <f t="shared" si="12"/>
        <v>3820.7996408320514</v>
      </c>
      <c r="N47" s="35">
        <f t="shared" si="12"/>
        <v>5215.999508268484</v>
      </c>
      <c r="O47" s="43"/>
      <c r="P47" s="43"/>
      <c r="Q47" s="43"/>
    </row>
    <row r="48" spans="1:14" ht="12.75">
      <c r="A48" s="31"/>
      <c r="B48" s="32">
        <v>1800</v>
      </c>
      <c r="C48" s="33">
        <f aca="true" t="shared" si="13" ref="C48:N48">$B25/1000*C$34*($F$4/49.83289)^C$35</f>
        <v>1562.3998584469043</v>
      </c>
      <c r="D48" s="34">
        <f t="shared" si="13"/>
        <v>2080.7998113934354</v>
      </c>
      <c r="E48" s="34">
        <f t="shared" si="13"/>
        <v>2645.999756604628</v>
      </c>
      <c r="F48" s="35">
        <f t="shared" si="13"/>
        <v>3662.999660490164</v>
      </c>
      <c r="G48" s="33">
        <f t="shared" si="13"/>
        <v>1832.3998334133742</v>
      </c>
      <c r="H48" s="34">
        <f t="shared" si="13"/>
        <v>2411.9997790824123</v>
      </c>
      <c r="I48" s="34">
        <f t="shared" si="13"/>
        <v>3076.1997151556825</v>
      </c>
      <c r="J48" s="35">
        <f t="shared" si="13"/>
        <v>4240.799603555407</v>
      </c>
      <c r="K48" s="33">
        <f t="shared" si="13"/>
        <v>2568.5997655048814</v>
      </c>
      <c r="L48" s="34">
        <f t="shared" si="13"/>
        <v>3349.7996890783184</v>
      </c>
      <c r="M48" s="34">
        <f t="shared" si="13"/>
        <v>4298.399595936058</v>
      </c>
      <c r="N48" s="35">
        <f t="shared" si="13"/>
        <v>5867.999446802044</v>
      </c>
    </row>
    <row r="49" spans="1:14" ht="12.75">
      <c r="A49" s="31"/>
      <c r="B49" s="32">
        <v>2000</v>
      </c>
      <c r="C49" s="33">
        <f aca="true" t="shared" si="14" ref="C49:N49">$B26/1000*C$34*($F$4/49.83289)^C$35</f>
        <v>1735.9998427187825</v>
      </c>
      <c r="D49" s="34">
        <f t="shared" si="14"/>
        <v>2311.9997904371503</v>
      </c>
      <c r="E49" s="34">
        <f t="shared" si="14"/>
        <v>2939.9997295606977</v>
      </c>
      <c r="F49" s="35">
        <f t="shared" si="14"/>
        <v>4069.999622766849</v>
      </c>
      <c r="G49" s="33">
        <f t="shared" si="14"/>
        <v>2035.999814903749</v>
      </c>
      <c r="H49" s="34">
        <f t="shared" si="14"/>
        <v>2679.999754536014</v>
      </c>
      <c r="I49" s="34">
        <f t="shared" si="14"/>
        <v>3417.9996835063134</v>
      </c>
      <c r="J49" s="35">
        <f t="shared" si="14"/>
        <v>4711.999559506007</v>
      </c>
      <c r="K49" s="33">
        <f t="shared" si="14"/>
        <v>2853.9997394498682</v>
      </c>
      <c r="L49" s="34">
        <f t="shared" si="14"/>
        <v>3721.9996545314643</v>
      </c>
      <c r="M49" s="34">
        <f t="shared" si="14"/>
        <v>4775.999551040064</v>
      </c>
      <c r="N49" s="35">
        <f t="shared" si="14"/>
        <v>6519.9993853356045</v>
      </c>
    </row>
    <row r="50" spans="1:14" ht="12.75">
      <c r="A50" s="31"/>
      <c r="B50" s="32">
        <v>2300</v>
      </c>
      <c r="C50" s="33">
        <f aca="true" t="shared" si="15" ref="C50:N50">$B27/1000*C$34*($F$4/49.83289)^C$35</f>
        <v>1996.3998191265998</v>
      </c>
      <c r="D50" s="34">
        <f t="shared" si="15"/>
        <v>2658.7997590027226</v>
      </c>
      <c r="E50" s="34">
        <f t="shared" si="15"/>
        <v>3380.999688994802</v>
      </c>
      <c r="F50" s="35">
        <f t="shared" si="15"/>
        <v>4680.499566181877</v>
      </c>
      <c r="G50" s="33">
        <f t="shared" si="15"/>
        <v>2341.3997871393112</v>
      </c>
      <c r="H50" s="34">
        <f t="shared" si="15"/>
        <v>3081.9997177164155</v>
      </c>
      <c r="I50" s="34">
        <f t="shared" si="15"/>
        <v>3930.6996360322605</v>
      </c>
      <c r="J50" s="35">
        <f t="shared" si="15"/>
        <v>5418.799493431908</v>
      </c>
      <c r="K50" s="33">
        <f t="shared" si="15"/>
        <v>3282.0997003673483</v>
      </c>
      <c r="L50" s="34">
        <f t="shared" si="15"/>
        <v>4280.299602711183</v>
      </c>
      <c r="M50" s="34">
        <f t="shared" si="15"/>
        <v>5492.399483696074</v>
      </c>
      <c r="N50" s="35">
        <f t="shared" si="15"/>
        <v>7497.999293135944</v>
      </c>
    </row>
    <row r="51" spans="1:14" ht="12.75">
      <c r="A51" s="31"/>
      <c r="B51" s="32">
        <v>2600</v>
      </c>
      <c r="C51" s="33">
        <f aca="true" t="shared" si="16" ref="C51:N51">$B28/1000*C$34*($F$4/49.83289)^C$35</f>
        <v>2256.7997955344176</v>
      </c>
      <c r="D51" s="34">
        <f t="shared" si="16"/>
        <v>3005.5997275682953</v>
      </c>
      <c r="E51" s="34">
        <f t="shared" si="16"/>
        <v>3821.999648428907</v>
      </c>
      <c r="F51" s="35">
        <f t="shared" si="16"/>
        <v>5290.999509596903</v>
      </c>
      <c r="G51" s="33">
        <f t="shared" si="16"/>
        <v>2646.799759374874</v>
      </c>
      <c r="H51" s="34">
        <f t="shared" si="16"/>
        <v>3483.999680896818</v>
      </c>
      <c r="I51" s="34">
        <f t="shared" si="16"/>
        <v>4443.399588558208</v>
      </c>
      <c r="J51" s="35">
        <f t="shared" si="16"/>
        <v>6125.59942735781</v>
      </c>
      <c r="K51" s="33">
        <f t="shared" si="16"/>
        <v>3710.199661284829</v>
      </c>
      <c r="L51" s="34">
        <f t="shared" si="16"/>
        <v>4838.5995508909045</v>
      </c>
      <c r="M51" s="34">
        <f t="shared" si="16"/>
        <v>6208.799416352083</v>
      </c>
      <c r="N51" s="35">
        <f t="shared" si="16"/>
        <v>8475.999200936285</v>
      </c>
    </row>
    <row r="52" spans="1:14" ht="13.5" thickBot="1">
      <c r="A52" s="31"/>
      <c r="B52" s="32">
        <v>3000</v>
      </c>
      <c r="C52" s="33">
        <f aca="true" t="shared" si="17" ref="C52:N52">$B29/1000*C$34*($F$4/49.83289)^C$35</f>
        <v>2603.999764078174</v>
      </c>
      <c r="D52" s="34">
        <f t="shared" si="17"/>
        <v>3467.9996856557254</v>
      </c>
      <c r="E52" s="34">
        <f t="shared" si="17"/>
        <v>4409.999594341047</v>
      </c>
      <c r="F52" s="35">
        <f t="shared" si="17"/>
        <v>6104.999434150273</v>
      </c>
      <c r="G52" s="33">
        <f t="shared" si="17"/>
        <v>3053.999722355624</v>
      </c>
      <c r="H52" s="34">
        <f t="shared" si="17"/>
        <v>4019.9996318040207</v>
      </c>
      <c r="I52" s="34">
        <f t="shared" si="17"/>
        <v>5126.99952525947</v>
      </c>
      <c r="J52" s="35">
        <f t="shared" si="17"/>
        <v>7067.99933925901</v>
      </c>
      <c r="K52" s="33">
        <f t="shared" si="17"/>
        <v>4280.999609174803</v>
      </c>
      <c r="L52" s="34">
        <f t="shared" si="17"/>
        <v>5582.9994817971965</v>
      </c>
      <c r="M52" s="34">
        <f t="shared" si="17"/>
        <v>7163.999326560096</v>
      </c>
      <c r="N52" s="35">
        <f t="shared" si="17"/>
        <v>9779.999078003406</v>
      </c>
    </row>
    <row r="53" spans="1:14" ht="13.5" thickBot="1">
      <c r="A53" s="36" t="s">
        <v>9</v>
      </c>
      <c r="B53" s="37"/>
      <c r="C53" s="38">
        <v>811</v>
      </c>
      <c r="D53" s="39">
        <v>812</v>
      </c>
      <c r="E53" s="39">
        <v>813</v>
      </c>
      <c r="F53" s="40">
        <v>814</v>
      </c>
      <c r="G53" s="38">
        <v>811</v>
      </c>
      <c r="H53" s="39">
        <v>812</v>
      </c>
      <c r="I53" s="39">
        <v>813</v>
      </c>
      <c r="J53" s="40">
        <v>814</v>
      </c>
      <c r="K53" s="38">
        <v>811</v>
      </c>
      <c r="L53" s="39">
        <v>812</v>
      </c>
      <c r="M53" s="39">
        <v>813</v>
      </c>
      <c r="N53" s="40">
        <v>814</v>
      </c>
    </row>
  </sheetData>
  <sheetProtection password="CDBE" sheet="1" objects="1" scenarios="1"/>
  <mergeCells count="9">
    <mergeCell ref="A7:P7"/>
    <mergeCell ref="E4:E5"/>
    <mergeCell ref="D4:D5"/>
    <mergeCell ref="C4:C5"/>
    <mergeCell ref="F4:F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/>
  <legacyDrawing r:id="rId2"/>
  <oleObjects>
    <oleObject progId="CorelPhotoPaint.Image.11" shapeId="90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Christian Fröjd</cp:lastModifiedBy>
  <dcterms:created xsi:type="dcterms:W3CDTF">2007-09-28T09:06:54Z</dcterms:created>
  <dcterms:modified xsi:type="dcterms:W3CDTF">2012-11-30T13:57:03Z</dcterms:modified>
  <cp:category/>
  <cp:version/>
  <cp:contentType/>
  <cp:contentStatus/>
</cp:coreProperties>
</file>