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0" windowWidth="24780" windowHeight="12660" activeTab="0"/>
  </bookViews>
  <sheets>
    <sheet name="TW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<sst xmlns="http://schemas.openxmlformats.org/spreadsheetml/2006/main" count="67" uniqueCount="67">
  <si>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dT50</t>
  </si>
  <si>
    <t>FLO 0805 CH</t>
  </si>
  <si>
    <t>FLO 1205 CH</t>
  </si>
  <si>
    <t>FLO 1506 CH</t>
  </si>
  <si>
    <t>FLC 0805 CH</t>
  </si>
  <si>
    <t>FLC 1205 CH</t>
  </si>
  <si>
    <t>FLC 1506 CH</t>
  </si>
  <si>
    <t>FLC 0805 M CH</t>
  </si>
  <si>
    <t>FLC 1205 M CH</t>
  </si>
  <si>
    <t>FLO 0505</t>
  </si>
  <si>
    <t>FLO 0805</t>
  </si>
  <si>
    <t>FLO 1205</t>
  </si>
  <si>
    <t>FLO 1506</t>
  </si>
  <si>
    <t>FLC 0505</t>
  </si>
  <si>
    <t>FLC 0805</t>
  </si>
  <si>
    <t>FLC 1205</t>
  </si>
  <si>
    <t>FLC 1506</t>
  </si>
  <si>
    <t>n-value</t>
  </si>
  <si>
    <t>75/65/20</t>
  </si>
  <si>
    <t>water</t>
  </si>
  <si>
    <t>content (l)</t>
  </si>
  <si>
    <t>JAV 0705</t>
  </si>
  <si>
    <t>JAV 0905</t>
  </si>
  <si>
    <t>JAV 1304</t>
  </si>
  <si>
    <t>JAV 1305</t>
  </si>
  <si>
    <t>JAV 1505</t>
  </si>
  <si>
    <t>JAV 0705 S</t>
  </si>
  <si>
    <t>JAV 0905 S</t>
  </si>
  <si>
    <t>JAV 1304 S</t>
  </si>
  <si>
    <t>JAV 1305 S</t>
  </si>
  <si>
    <t>APO 0806</t>
  </si>
  <si>
    <t>APO 1106</t>
  </si>
  <si>
    <t>APO 1406</t>
  </si>
  <si>
    <t>APO 1708</t>
  </si>
  <si>
    <t>MIN 0805</t>
  </si>
  <si>
    <t>MIN 1205</t>
  </si>
  <si>
    <t>MIN 1705</t>
  </si>
  <si>
    <t>IOS 1206 M</t>
  </si>
  <si>
    <t>IOS 1706 M</t>
  </si>
  <si>
    <t>LIN 0805</t>
  </si>
  <si>
    <t>LIN 1205</t>
  </si>
  <si>
    <t>AND 0806 CH</t>
  </si>
  <si>
    <t>AND 1206 CH</t>
  </si>
  <si>
    <t>AND 1706 CH</t>
  </si>
  <si>
    <t>AND 0806 M</t>
  </si>
  <si>
    <t>AND 1206 M</t>
  </si>
  <si>
    <t>AND 1706 M</t>
  </si>
  <si>
    <t>ALD 1007</t>
  </si>
  <si>
    <t>ALD 1307</t>
  </si>
  <si>
    <t>ALD 1607</t>
  </si>
  <si>
    <t>Heat output</t>
  </si>
  <si>
    <t>Model</t>
  </si>
  <si>
    <t>weight</t>
  </si>
  <si>
    <t>kg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</si>
  <si>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</si>
  <si>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</si>
  <si>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</si>
  <si>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</si>
  <si>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26.4.2012</t>
  </si>
  <si>
    <t>Purmo Towel Warmers Heat output - Logarithmic</t>
  </si>
  <si>
    <t>LER 1206 M</t>
  </si>
  <si>
    <t>LER 1806 M</t>
  </si>
  <si>
    <t>FLC 0805 M</t>
  </si>
  <si>
    <t>FLC 1205 M</t>
  </si>
  <si>
    <t>NEV 0805</t>
  </si>
  <si>
    <t>NEV 1005</t>
  </si>
  <si>
    <t>NEV 1205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</si>
</sst>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E+00"/>
    <numFmt numFmtId="172" formatCode="0.000E+00"/>
    <numFmt numFmtId="173" formatCode="0.0E+00"/>
    <numFmt numFmtId="174" formatCode="0E+00"/>
  </numFmts>
  <fonts count="38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70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 quotePrefix="1">
      <alignment horizontal="right"/>
    </xf>
    <xf numFmtId="2" fontId="2" fillId="34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tabSelected="1" zoomScale="70" zoomScaleNormal="70" zoomScalePageLayoutView="0" workbookViewId="0" topLeftCell="A1">
      <selection activeCell="I8" sqref="I8"/>
    </sheetView>
  </sheetViews>
  <sheetFormatPr defaultColWidth="8.8515625" defaultRowHeight="12.75"/>
  <cols>
    <col min="1" max="1" width="8.8515625" style="1" customWidth="1"/>
    <col min="2" max="2" width="20.00390625" style="1" bestFit="1" customWidth="1"/>
    <col min="3" max="3" width="14.421875" style="1" hidden="1" customWidth="1"/>
    <col min="4" max="4" width="17.140625" style="1" bestFit="1" customWidth="1"/>
    <col min="5" max="5" width="11.28125" style="1" bestFit="1" customWidth="1"/>
    <col min="6" max="6" width="10.421875" style="1" bestFit="1" customWidth="1"/>
    <col min="7" max="7" width="15.7109375" style="1" bestFit="1" customWidth="1"/>
    <col min="8" max="8" width="12.28125" style="1" customWidth="1"/>
    <col min="9" max="9" width="10.57421875" style="1" customWidth="1"/>
    <col min="10" max="10" width="10.421875" style="1" bestFit="1" customWidth="1"/>
    <col min="11" max="11" width="9.421875" style="1" bestFit="1" customWidth="1"/>
    <col min="12" max="12" width="3.7109375" style="1" customWidth="1"/>
    <col min="13" max="14" width="8.140625" style="1" bestFit="1" customWidth="1"/>
    <col min="15" max="16" width="12.28125" style="1" bestFit="1" customWidth="1"/>
    <col min="17" max="17" width="8.8515625" style="1" customWidth="1"/>
    <col min="18" max="18" width="12.28125" style="1" bestFit="1" customWidth="1"/>
    <col min="19" max="16384" width="8.8515625" style="1" customWidth="1"/>
  </cols>
  <sheetData>
    <row r="1" spans="2:6" ht="18" customHeight="1">
      <c r="B1" s="3" t="s">
        <v>54</v>
      </c>
      <c r="C1" s="38"/>
      <c r="D1" s="2" t="s">
        <v>55</v>
      </c>
      <c r="E1" s="2" t="s">
        <v>56</v>
      </c>
      <c r="F1" s="3" t="s">
        <v>57</v>
      </c>
    </row>
    <row r="2" spans="2:6" ht="15">
      <c r="B2" s="52">
        <v>70</v>
      </c>
      <c r="D2" s="47">
        <v>40</v>
      </c>
      <c r="E2" s="47">
        <v>20</v>
      </c>
      <c r="F2" s="50">
        <f>(B2-D2)/LN((B2-E2)/(D2-E2))</f>
        <v>32.74070003811874</v>
      </c>
    </row>
    <row r="3" spans="2:6" ht="15">
      <c r="B3" s="52"/>
      <c r="D3" s="48"/>
      <c r="E3" s="48"/>
      <c r="F3" s="50"/>
    </row>
    <row r="4" ht="15"/>
    <row r="5" spans="2:9" ht="15">
      <c r="B5" s="49" t="s">
        <v>59</v>
      </c>
      <c r="C5" s="49"/>
      <c r="D5" s="49"/>
      <c r="E5" s="49"/>
      <c r="F5" s="49"/>
      <c r="G5" s="49"/>
      <c r="H5" s="49"/>
      <c r="I5" s="49"/>
    </row>
    <row r="6" spans="2:9" s="39" customFormat="1" ht="15">
      <c r="B6" s="40"/>
      <c r="C6" s="40"/>
      <c r="D6" s="40"/>
      <c r="E6" s="40"/>
      <c r="F6" s="40"/>
      <c r="G6" s="40"/>
      <c r="H6" s="51" t="s">
        <v>58</v>
      </c>
      <c r="I6" s="51"/>
    </row>
    <row r="7" spans="2:7" ht="15">
      <c r="B7" s="4"/>
      <c r="C7" s="4"/>
      <c r="D7" s="4" t="s">
        <v>50</v>
      </c>
      <c r="E7" s="5"/>
      <c r="F7" s="5"/>
      <c r="G7" s="5"/>
    </row>
    <row r="8" spans="2:7" ht="15">
      <c r="B8" s="6"/>
      <c r="C8" s="7" t="s">
        <v>18</v>
      </c>
      <c r="D8" s="8" t="str">
        <f>CONCATENATE(B2,"/",D2,"/",E2)</f>
        <v>70/40/20</v>
      </c>
      <c r="E8" s="9"/>
      <c r="F8" s="9" t="s">
        <v>52</v>
      </c>
      <c r="G8" s="9" t="s">
        <v>19</v>
      </c>
    </row>
    <row r="9" spans="2:18" ht="15">
      <c r="B9" s="10" t="s">
        <v>51</v>
      </c>
      <c r="C9" s="10" t="s">
        <v>0</v>
      </c>
      <c r="D9" s="11" t="str">
        <f>CONCATENATE("dT ",ROUND(F2,2))</f>
        <v>dT 32,74</v>
      </c>
      <c r="E9" s="11" t="s">
        <v>17</v>
      </c>
      <c r="F9" s="11" t="s">
        <v>53</v>
      </c>
      <c r="G9" s="11" t="s">
        <v>20</v>
      </c>
      <c r="M9" s="12"/>
      <c r="N9" s="12"/>
      <c r="O9" s="12"/>
      <c r="P9" s="12"/>
      <c r="R9" s="12"/>
    </row>
    <row r="10" spans="2:18" ht="15">
      <c r="B10" s="13" t="s">
        <v>1</v>
      </c>
      <c r="C10" s="13">
        <v>258</v>
      </c>
      <c r="D10" s="14">
        <f aca="true" t="shared" si="0" ref="D10:D61">C10*($F$2/49.83289)^E10</f>
        <v>150.6994685908947</v>
      </c>
      <c r="E10" s="15">
        <v>1.28</v>
      </c>
      <c r="F10" s="16">
        <v>5.2</v>
      </c>
      <c r="G10" s="16">
        <v>3.6</v>
      </c>
      <c r="O10" s="17"/>
      <c r="P10" s="17"/>
      <c r="Q10" s="17"/>
      <c r="R10" s="17"/>
    </row>
    <row r="11" spans="2:18" ht="15">
      <c r="B11" s="18" t="s">
        <v>2</v>
      </c>
      <c r="C11" s="18">
        <v>354</v>
      </c>
      <c r="D11" s="19">
        <f t="shared" si="0"/>
        <v>208.51813849897948</v>
      </c>
      <c r="E11" s="20">
        <v>1.26</v>
      </c>
      <c r="F11" s="21">
        <v>7.8</v>
      </c>
      <c r="G11" s="21">
        <v>5.2</v>
      </c>
      <c r="O11" s="17"/>
      <c r="P11" s="17"/>
      <c r="Q11" s="17"/>
      <c r="R11" s="17"/>
    </row>
    <row r="12" spans="2:18" ht="15">
      <c r="B12" s="22" t="s">
        <v>3</v>
      </c>
      <c r="C12" s="22">
        <v>508</v>
      </c>
      <c r="D12" s="23">
        <f t="shared" si="0"/>
        <v>300.4889945894291</v>
      </c>
      <c r="E12" s="24">
        <v>1.25</v>
      </c>
      <c r="F12" s="25">
        <v>10.7</v>
      </c>
      <c r="G12" s="25">
        <v>7.2</v>
      </c>
      <c r="O12" s="17"/>
      <c r="P12" s="17"/>
      <c r="Q12" s="17"/>
      <c r="R12" s="17"/>
    </row>
    <row r="13" spans="2:18" ht="15">
      <c r="B13" s="13" t="s">
        <v>4</v>
      </c>
      <c r="C13" s="13">
        <v>258</v>
      </c>
      <c r="D13" s="14">
        <f t="shared" si="0"/>
        <v>150.6994685908947</v>
      </c>
      <c r="E13" s="15">
        <v>1.28</v>
      </c>
      <c r="F13" s="16">
        <v>5.2</v>
      </c>
      <c r="G13" s="16">
        <v>3.6</v>
      </c>
      <c r="O13" s="17"/>
      <c r="P13" s="17"/>
      <c r="Q13" s="17"/>
      <c r="R13" s="17"/>
    </row>
    <row r="14" spans="2:18" ht="15">
      <c r="B14" s="18" t="s">
        <v>5</v>
      </c>
      <c r="C14" s="18">
        <v>354</v>
      </c>
      <c r="D14" s="19">
        <f t="shared" si="0"/>
        <v>208.51813849897948</v>
      </c>
      <c r="E14" s="20">
        <v>1.26</v>
      </c>
      <c r="F14" s="21">
        <v>7.8</v>
      </c>
      <c r="G14" s="21">
        <v>5.2</v>
      </c>
      <c r="O14" s="17"/>
      <c r="P14" s="17"/>
      <c r="Q14" s="17"/>
      <c r="R14" s="17"/>
    </row>
    <row r="15" spans="2:18" ht="15">
      <c r="B15" s="22" t="s">
        <v>6</v>
      </c>
      <c r="C15" s="22">
        <v>508</v>
      </c>
      <c r="D15" s="23">
        <f t="shared" si="0"/>
        <v>300.4889945894291</v>
      </c>
      <c r="E15" s="24">
        <v>1.25</v>
      </c>
      <c r="F15" s="25">
        <v>10.7</v>
      </c>
      <c r="G15" s="25">
        <v>7.2</v>
      </c>
      <c r="O15" s="17"/>
      <c r="P15" s="17"/>
      <c r="Q15" s="17"/>
      <c r="R15" s="17"/>
    </row>
    <row r="16" spans="2:18" ht="15">
      <c r="B16" s="13" t="s">
        <v>7</v>
      </c>
      <c r="C16" s="13">
        <v>258</v>
      </c>
      <c r="D16" s="14">
        <f t="shared" si="0"/>
        <v>150.6994685908947</v>
      </c>
      <c r="E16" s="15">
        <v>1.28</v>
      </c>
      <c r="F16" s="16">
        <v>5.2</v>
      </c>
      <c r="G16" s="16">
        <v>3.6</v>
      </c>
      <c r="O16" s="17"/>
      <c r="P16" s="17"/>
      <c r="Q16" s="17"/>
      <c r="R16" s="17"/>
    </row>
    <row r="17" spans="2:18" ht="15">
      <c r="B17" s="18" t="s">
        <v>8</v>
      </c>
      <c r="C17" s="18">
        <v>354</v>
      </c>
      <c r="D17" s="19">
        <f t="shared" si="0"/>
        <v>208.51813849897948</v>
      </c>
      <c r="E17" s="20">
        <v>1.26</v>
      </c>
      <c r="F17" s="21">
        <v>7.8</v>
      </c>
      <c r="G17" s="21">
        <v>5.2</v>
      </c>
      <c r="O17" s="17"/>
      <c r="P17" s="17"/>
      <c r="Q17" s="17"/>
      <c r="R17" s="17"/>
    </row>
    <row r="18" spans="2:7" ht="15">
      <c r="B18" s="13" t="s">
        <v>9</v>
      </c>
      <c r="C18" s="13">
        <v>257</v>
      </c>
      <c r="D18" s="14">
        <f t="shared" si="0"/>
        <v>154.59487988421986</v>
      </c>
      <c r="E18" s="15">
        <v>1.21</v>
      </c>
      <c r="F18" s="16">
        <v>4.1</v>
      </c>
      <c r="G18" s="16">
        <v>2.5</v>
      </c>
    </row>
    <row r="19" spans="2:7" ht="15">
      <c r="B19" s="18" t="s">
        <v>10</v>
      </c>
      <c r="C19" s="18">
        <v>417</v>
      </c>
      <c r="D19" s="19">
        <f t="shared" si="0"/>
        <v>246.66124162163766</v>
      </c>
      <c r="E19" s="20">
        <v>1.25</v>
      </c>
      <c r="F19" s="21">
        <v>6.2</v>
      </c>
      <c r="G19" s="21">
        <v>3.9</v>
      </c>
    </row>
    <row r="20" spans="2:7" ht="15">
      <c r="B20" s="18" t="s">
        <v>11</v>
      </c>
      <c r="C20" s="18">
        <v>576</v>
      </c>
      <c r="D20" s="19">
        <f t="shared" si="0"/>
        <v>337.86155726046104</v>
      </c>
      <c r="E20" s="20">
        <v>1.27</v>
      </c>
      <c r="F20" s="21">
        <v>8.8</v>
      </c>
      <c r="G20" s="21">
        <v>5.5</v>
      </c>
    </row>
    <row r="21" spans="2:7" ht="15">
      <c r="B21" s="22" t="s">
        <v>12</v>
      </c>
      <c r="C21" s="22">
        <v>842</v>
      </c>
      <c r="D21" s="23">
        <f t="shared" si="0"/>
        <v>489.75606770086955</v>
      </c>
      <c r="E21" s="24">
        <v>1.29</v>
      </c>
      <c r="F21" s="25">
        <v>12.5</v>
      </c>
      <c r="G21" s="25">
        <v>7.8</v>
      </c>
    </row>
    <row r="22" spans="2:7" ht="15">
      <c r="B22" s="13" t="s">
        <v>13</v>
      </c>
      <c r="C22" s="13">
        <v>257</v>
      </c>
      <c r="D22" s="14">
        <f t="shared" si="0"/>
        <v>154.59487988421986</v>
      </c>
      <c r="E22" s="15">
        <v>1.21</v>
      </c>
      <c r="F22" s="16">
        <v>4.1</v>
      </c>
      <c r="G22" s="16">
        <v>2.5</v>
      </c>
    </row>
    <row r="23" spans="2:7" ht="15">
      <c r="B23" s="18" t="s">
        <v>14</v>
      </c>
      <c r="C23" s="18">
        <v>417</v>
      </c>
      <c r="D23" s="19">
        <f t="shared" si="0"/>
        <v>246.66124162163766</v>
      </c>
      <c r="E23" s="20">
        <v>1.25</v>
      </c>
      <c r="F23" s="21">
        <v>6.2</v>
      </c>
      <c r="G23" s="21">
        <v>3.9</v>
      </c>
    </row>
    <row r="24" spans="2:7" ht="15">
      <c r="B24" s="18" t="s">
        <v>15</v>
      </c>
      <c r="C24" s="18">
        <v>576</v>
      </c>
      <c r="D24" s="19">
        <f t="shared" si="0"/>
        <v>337.86155726046104</v>
      </c>
      <c r="E24" s="20">
        <v>1.27</v>
      </c>
      <c r="F24" s="21">
        <v>8.8</v>
      </c>
      <c r="G24" s="21">
        <v>5.5</v>
      </c>
    </row>
    <row r="25" spans="2:7" ht="15">
      <c r="B25" s="22" t="s">
        <v>16</v>
      </c>
      <c r="C25" s="22">
        <v>842</v>
      </c>
      <c r="D25" s="23">
        <f t="shared" si="0"/>
        <v>489.75606770086955</v>
      </c>
      <c r="E25" s="24">
        <v>1.29</v>
      </c>
      <c r="F25" s="25">
        <v>12.5</v>
      </c>
      <c r="G25" s="25">
        <v>7.8</v>
      </c>
    </row>
    <row r="26" spans="2:7" ht="15">
      <c r="B26" s="18" t="s">
        <v>62</v>
      </c>
      <c r="C26" s="18">
        <v>417</v>
      </c>
      <c r="D26" s="19">
        <f t="shared" si="0"/>
        <v>246.66124162163766</v>
      </c>
      <c r="E26" s="20">
        <v>1.25</v>
      </c>
      <c r="F26" s="21">
        <v>6.2</v>
      </c>
      <c r="G26" s="21">
        <v>3.9</v>
      </c>
    </row>
    <row r="27" spans="2:7" ht="15">
      <c r="B27" s="18" t="s">
        <v>63</v>
      </c>
      <c r="C27" s="18">
        <v>576</v>
      </c>
      <c r="D27" s="19">
        <f t="shared" si="0"/>
        <v>337.86155726046104</v>
      </c>
      <c r="E27" s="20">
        <v>1.27</v>
      </c>
      <c r="F27" s="21">
        <v>8.8</v>
      </c>
      <c r="G27" s="21">
        <v>5.5</v>
      </c>
    </row>
    <row r="28" spans="2:7" ht="15">
      <c r="B28" s="13" t="s">
        <v>21</v>
      </c>
      <c r="C28" s="13">
        <v>358</v>
      </c>
      <c r="D28" s="14">
        <f t="shared" si="0"/>
        <v>213.54846164768793</v>
      </c>
      <c r="E28" s="15">
        <v>1.23</v>
      </c>
      <c r="F28" s="16">
        <v>6.7</v>
      </c>
      <c r="G28" s="16">
        <v>3.2</v>
      </c>
    </row>
    <row r="29" spans="2:7" ht="15">
      <c r="B29" s="18" t="s">
        <v>22</v>
      </c>
      <c r="C29" s="18">
        <v>463</v>
      </c>
      <c r="D29" s="19">
        <f t="shared" si="0"/>
        <v>275.0237063041107</v>
      </c>
      <c r="E29" s="20">
        <v>1.24</v>
      </c>
      <c r="F29" s="21">
        <v>8.8</v>
      </c>
      <c r="G29" s="21">
        <v>4.2</v>
      </c>
    </row>
    <row r="30" spans="2:7" ht="15">
      <c r="B30" s="18" t="s">
        <v>23</v>
      </c>
      <c r="C30" s="18">
        <v>568</v>
      </c>
      <c r="D30" s="19">
        <f t="shared" si="0"/>
        <v>337.39409326292633</v>
      </c>
      <c r="E30" s="20">
        <v>1.24</v>
      </c>
      <c r="F30" s="21">
        <v>10.9</v>
      </c>
      <c r="G30" s="21">
        <v>5.4</v>
      </c>
    </row>
    <row r="31" spans="2:7" ht="15">
      <c r="B31" s="18" t="s">
        <v>24</v>
      </c>
      <c r="C31" s="18">
        <v>668</v>
      </c>
      <c r="D31" s="19">
        <f t="shared" si="0"/>
        <v>398.46472732026683</v>
      </c>
      <c r="E31" s="20">
        <v>1.23</v>
      </c>
      <c r="F31" s="21">
        <v>12.4</v>
      </c>
      <c r="G31" s="21">
        <v>6.3</v>
      </c>
    </row>
    <row r="32" spans="2:7" ht="15">
      <c r="B32" s="22" t="s">
        <v>25</v>
      </c>
      <c r="C32" s="22">
        <v>780</v>
      </c>
      <c r="D32" s="23">
        <f t="shared" si="0"/>
        <v>463.32287455120166</v>
      </c>
      <c r="E32" s="24">
        <v>1.24</v>
      </c>
      <c r="F32" s="25">
        <v>14.4</v>
      </c>
      <c r="G32" s="25">
        <v>7.3</v>
      </c>
    </row>
    <row r="33" spans="2:7" ht="15">
      <c r="B33" s="13" t="s">
        <v>26</v>
      </c>
      <c r="C33" s="13">
        <v>358</v>
      </c>
      <c r="D33" s="14">
        <f t="shared" si="0"/>
        <v>213.54846164768793</v>
      </c>
      <c r="E33" s="15">
        <v>1.23</v>
      </c>
      <c r="F33" s="16">
        <v>6.7</v>
      </c>
      <c r="G33" s="16">
        <v>3.2</v>
      </c>
    </row>
    <row r="34" spans="2:7" ht="15">
      <c r="B34" s="18" t="s">
        <v>27</v>
      </c>
      <c r="C34" s="18">
        <v>463</v>
      </c>
      <c r="D34" s="19">
        <f t="shared" si="0"/>
        <v>275.0237063041107</v>
      </c>
      <c r="E34" s="20">
        <v>1.24</v>
      </c>
      <c r="F34" s="21">
        <v>8.8</v>
      </c>
      <c r="G34" s="21">
        <v>4.2</v>
      </c>
    </row>
    <row r="35" spans="2:7" ht="15">
      <c r="B35" s="18" t="s">
        <v>28</v>
      </c>
      <c r="C35" s="18">
        <v>568</v>
      </c>
      <c r="D35" s="19">
        <f t="shared" si="0"/>
        <v>337.39409326292633</v>
      </c>
      <c r="E35" s="20">
        <v>1.24</v>
      </c>
      <c r="F35" s="21">
        <v>10.9</v>
      </c>
      <c r="G35" s="21">
        <v>5.4</v>
      </c>
    </row>
    <row r="36" spans="2:7" ht="15">
      <c r="B36" s="22" t="s">
        <v>29</v>
      </c>
      <c r="C36" s="22">
        <v>668</v>
      </c>
      <c r="D36" s="23">
        <f t="shared" si="0"/>
        <v>398.46472732026683</v>
      </c>
      <c r="E36" s="24">
        <v>1.23</v>
      </c>
      <c r="F36" s="25">
        <v>12.4</v>
      </c>
      <c r="G36" s="25">
        <v>6.3</v>
      </c>
    </row>
    <row r="37" spans="2:7" ht="15">
      <c r="B37" s="18" t="s">
        <v>60</v>
      </c>
      <c r="C37" s="18">
        <v>607</v>
      </c>
      <c r="D37" s="19">
        <f t="shared" si="0"/>
        <v>363.2967699205145</v>
      </c>
      <c r="E37" s="20">
        <v>1.222</v>
      </c>
      <c r="F37" s="21">
        <v>11.55</v>
      </c>
      <c r="G37" s="21">
        <v>5.85</v>
      </c>
    </row>
    <row r="38" spans="2:7" ht="15">
      <c r="B38" s="18" t="s">
        <v>61</v>
      </c>
      <c r="C38" s="18">
        <v>870</v>
      </c>
      <c r="D38" s="19">
        <f t="shared" si="0"/>
        <v>519.2638303036312</v>
      </c>
      <c r="E38" s="20">
        <v>1.2286</v>
      </c>
      <c r="F38" s="21">
        <v>16.45</v>
      </c>
      <c r="G38" s="21">
        <v>8.25</v>
      </c>
    </row>
    <row r="39" spans="2:7" ht="15">
      <c r="B39" s="26" t="s">
        <v>30</v>
      </c>
      <c r="C39" s="26">
        <v>558</v>
      </c>
      <c r="D39" s="27">
        <f t="shared" si="0"/>
        <v>328.681133566188</v>
      </c>
      <c r="E39" s="28">
        <v>1.26</v>
      </c>
      <c r="F39" s="29">
        <v>12.5</v>
      </c>
      <c r="G39" s="29">
        <v>5.3</v>
      </c>
    </row>
    <row r="40" spans="2:7" ht="15">
      <c r="B40" s="30" t="s">
        <v>31</v>
      </c>
      <c r="C40" s="30">
        <v>732</v>
      </c>
      <c r="D40" s="31">
        <f t="shared" si="0"/>
        <v>429.3657290185026</v>
      </c>
      <c r="E40" s="32">
        <v>1.27</v>
      </c>
      <c r="F40" s="33">
        <v>16.6</v>
      </c>
      <c r="G40" s="33">
        <v>7</v>
      </c>
    </row>
    <row r="41" spans="2:7" ht="15">
      <c r="B41" s="30" t="s">
        <v>32</v>
      </c>
      <c r="C41" s="30">
        <v>909</v>
      </c>
      <c r="D41" s="31">
        <f t="shared" si="0"/>
        <v>533.1877700516651</v>
      </c>
      <c r="E41" s="32">
        <v>1.27</v>
      </c>
      <c r="F41" s="33">
        <v>20.7</v>
      </c>
      <c r="G41" s="33">
        <v>8.8</v>
      </c>
    </row>
    <row r="42" spans="2:7" ht="15">
      <c r="B42" s="34" t="s">
        <v>33</v>
      </c>
      <c r="C42" s="34">
        <v>1300</v>
      </c>
      <c r="D42" s="35">
        <f t="shared" si="0"/>
        <v>759.3384076285391</v>
      </c>
      <c r="E42" s="36">
        <v>1.28</v>
      </c>
      <c r="F42" s="37">
        <v>29.4</v>
      </c>
      <c r="G42" s="37">
        <v>12.2</v>
      </c>
    </row>
    <row r="43" spans="2:7" ht="15">
      <c r="B43" s="26" t="s">
        <v>34</v>
      </c>
      <c r="C43" s="26">
        <v>386</v>
      </c>
      <c r="D43" s="27">
        <f t="shared" si="0"/>
        <v>223.57887024614968</v>
      </c>
      <c r="E43" s="28">
        <v>1.3</v>
      </c>
      <c r="F43" s="29">
        <v>7.9</v>
      </c>
      <c r="G43" s="29">
        <v>3.9</v>
      </c>
    </row>
    <row r="44" spans="2:7" ht="15">
      <c r="B44" s="30" t="s">
        <v>35</v>
      </c>
      <c r="C44" s="30">
        <v>550</v>
      </c>
      <c r="D44" s="31">
        <f t="shared" si="0"/>
        <v>328.0772455481239</v>
      </c>
      <c r="E44" s="32">
        <v>1.23</v>
      </c>
      <c r="F44" s="33">
        <v>11.2</v>
      </c>
      <c r="G44" s="33">
        <v>5.6</v>
      </c>
    </row>
    <row r="45" spans="2:7" ht="15">
      <c r="B45" s="34" t="s">
        <v>36</v>
      </c>
      <c r="C45" s="34">
        <v>778</v>
      </c>
      <c r="D45" s="35">
        <f t="shared" si="0"/>
        <v>466.0336742586735</v>
      </c>
      <c r="E45" s="36">
        <v>1.22</v>
      </c>
      <c r="F45" s="37">
        <v>16</v>
      </c>
      <c r="G45" s="37">
        <v>7.7</v>
      </c>
    </row>
    <row r="46" spans="2:7" ht="15">
      <c r="B46" s="26" t="s">
        <v>37</v>
      </c>
      <c r="C46" s="26">
        <v>674</v>
      </c>
      <c r="D46" s="27">
        <f t="shared" si="0"/>
        <v>394.0186400120755</v>
      </c>
      <c r="E46" s="28">
        <v>1.278</v>
      </c>
      <c r="F46" s="29">
        <v>16</v>
      </c>
      <c r="G46" s="29">
        <v>5.2</v>
      </c>
    </row>
    <row r="47" spans="2:7" ht="15">
      <c r="B47" s="34" t="s">
        <v>38</v>
      </c>
      <c r="C47" s="34">
        <v>1005</v>
      </c>
      <c r="D47" s="35">
        <f t="shared" si="0"/>
        <v>585.0576356699474</v>
      </c>
      <c r="E47" s="36">
        <v>1.288</v>
      </c>
      <c r="F47" s="37">
        <v>23</v>
      </c>
      <c r="G47" s="37">
        <v>7.6</v>
      </c>
    </row>
    <row r="48" spans="2:7" ht="15">
      <c r="B48" s="26" t="s">
        <v>39</v>
      </c>
      <c r="C48" s="26">
        <v>342</v>
      </c>
      <c r="D48" s="27">
        <f t="shared" si="0"/>
        <v>205.38010731368126</v>
      </c>
      <c r="E48" s="28">
        <v>1.214</v>
      </c>
      <c r="F48" s="29">
        <v>7.7</v>
      </c>
      <c r="G48" s="29">
        <v>4</v>
      </c>
    </row>
    <row r="49" spans="2:7" ht="15">
      <c r="B49" s="34" t="s">
        <v>40</v>
      </c>
      <c r="C49" s="34">
        <v>498</v>
      </c>
      <c r="D49" s="35">
        <f t="shared" si="0"/>
        <v>297.30870111126967</v>
      </c>
      <c r="E49" s="36">
        <v>1.228</v>
      </c>
      <c r="F49" s="37">
        <v>11.1</v>
      </c>
      <c r="G49" s="37">
        <v>5.7</v>
      </c>
    </row>
    <row r="50" spans="2:7" ht="15">
      <c r="B50" s="26" t="s">
        <v>41</v>
      </c>
      <c r="C50" s="26">
        <v>267</v>
      </c>
      <c r="D50" s="27">
        <f t="shared" si="0"/>
        <v>157.66903414761742</v>
      </c>
      <c r="E50" s="28">
        <v>1.254</v>
      </c>
      <c r="F50" s="29">
        <v>9</v>
      </c>
      <c r="G50" s="29">
        <v>4.3</v>
      </c>
    </row>
    <row r="51" spans="2:7" ht="15">
      <c r="B51" s="30" t="s">
        <v>42</v>
      </c>
      <c r="C51" s="30">
        <v>400</v>
      </c>
      <c r="D51" s="31">
        <f t="shared" si="0"/>
        <v>236.30753246982846</v>
      </c>
      <c r="E51" s="32">
        <v>1.253</v>
      </c>
      <c r="F51" s="33">
        <v>13.3</v>
      </c>
      <c r="G51" s="33">
        <v>6.5</v>
      </c>
    </row>
    <row r="52" spans="2:7" ht="15">
      <c r="B52" s="34" t="s">
        <v>43</v>
      </c>
      <c r="C52" s="34">
        <v>610</v>
      </c>
      <c r="D52" s="35">
        <f t="shared" si="0"/>
        <v>357.95510388657254</v>
      </c>
      <c r="E52" s="36">
        <v>1.269</v>
      </c>
      <c r="F52" s="37">
        <v>20.1</v>
      </c>
      <c r="G52" s="37">
        <v>10</v>
      </c>
    </row>
    <row r="53" spans="2:7" ht="15">
      <c r="B53" s="26" t="s">
        <v>44</v>
      </c>
      <c r="C53" s="26">
        <v>461</v>
      </c>
      <c r="D53" s="27">
        <f t="shared" si="0"/>
        <v>272.2300552136765</v>
      </c>
      <c r="E53" s="28">
        <v>1.254</v>
      </c>
      <c r="F53" s="29">
        <v>9</v>
      </c>
      <c r="G53" s="29">
        <v>4.3</v>
      </c>
    </row>
    <row r="54" spans="2:7" ht="15">
      <c r="B54" s="30" t="s">
        <v>45</v>
      </c>
      <c r="C54" s="30">
        <v>689</v>
      </c>
      <c r="D54" s="31">
        <f t="shared" si="0"/>
        <v>407.0397246792795</v>
      </c>
      <c r="E54" s="32">
        <v>1.253</v>
      </c>
      <c r="F54" s="33">
        <v>13.3</v>
      </c>
      <c r="G54" s="33">
        <v>6.5</v>
      </c>
    </row>
    <row r="55" spans="2:7" ht="15">
      <c r="B55" s="34" t="s">
        <v>46</v>
      </c>
      <c r="C55" s="34">
        <v>1051</v>
      </c>
      <c r="D55" s="35">
        <f t="shared" si="0"/>
        <v>616.739039647193</v>
      </c>
      <c r="E55" s="36">
        <v>1.269</v>
      </c>
      <c r="F55" s="37">
        <v>20.1</v>
      </c>
      <c r="G55" s="37">
        <v>10</v>
      </c>
    </row>
    <row r="56" spans="2:7" ht="15">
      <c r="B56" s="26" t="s">
        <v>47</v>
      </c>
      <c r="C56" s="26">
        <v>655</v>
      </c>
      <c r="D56" s="27">
        <f t="shared" si="0"/>
        <v>390.8743289706998</v>
      </c>
      <c r="E56" s="28">
        <v>1.229</v>
      </c>
      <c r="F56" s="29">
        <v>12.1</v>
      </c>
      <c r="G56" s="29">
        <v>7.4</v>
      </c>
    </row>
    <row r="57" spans="2:7" ht="15">
      <c r="B57" s="30" t="s">
        <v>48</v>
      </c>
      <c r="C57" s="30">
        <v>877</v>
      </c>
      <c r="D57" s="31">
        <f t="shared" si="0"/>
        <v>524.6745645303063</v>
      </c>
      <c r="E57" s="32">
        <v>1.223</v>
      </c>
      <c r="F57" s="33">
        <v>16</v>
      </c>
      <c r="G57" s="33">
        <v>9.8</v>
      </c>
    </row>
    <row r="58" spans="2:7" ht="15">
      <c r="B58" s="34" t="s">
        <v>49</v>
      </c>
      <c r="C58" s="34">
        <v>1092</v>
      </c>
      <c r="D58" s="35">
        <f t="shared" si="0"/>
        <v>656.6019876760704</v>
      </c>
      <c r="E58" s="36">
        <v>1.211</v>
      </c>
      <c r="F58" s="37">
        <v>20</v>
      </c>
      <c r="G58" s="37">
        <v>12.3</v>
      </c>
    </row>
    <row r="59" spans="2:7" ht="15">
      <c r="B59" s="26" t="s">
        <v>64</v>
      </c>
      <c r="C59" s="26">
        <v>131</v>
      </c>
      <c r="D59" s="27">
        <f t="shared" si="0"/>
        <v>84.46375848195437</v>
      </c>
      <c r="E59" s="44">
        <v>1.0448</v>
      </c>
      <c r="F59" s="29">
        <v>3</v>
      </c>
      <c r="G59" s="41">
        <v>2.2</v>
      </c>
    </row>
    <row r="60" spans="2:7" ht="15">
      <c r="B60" s="30" t="s">
        <v>65</v>
      </c>
      <c r="C60" s="30">
        <v>160</v>
      </c>
      <c r="D60" s="31">
        <f t="shared" si="0"/>
        <v>101.96416997510863</v>
      </c>
      <c r="E60" s="45">
        <v>1.0726</v>
      </c>
      <c r="F60" s="33">
        <v>3.7</v>
      </c>
      <c r="G60" s="42">
        <v>2.6</v>
      </c>
    </row>
    <row r="61" spans="2:7" ht="15">
      <c r="B61" s="34" t="s">
        <v>66</v>
      </c>
      <c r="C61" s="34">
        <v>188</v>
      </c>
      <c r="D61" s="35">
        <f t="shared" si="0"/>
        <v>117.50525141324532</v>
      </c>
      <c r="E61" s="46">
        <v>1.1188</v>
      </c>
      <c r="F61" s="37">
        <v>4.3</v>
      </c>
      <c r="G61" s="43">
        <v>3.1</v>
      </c>
    </row>
  </sheetData>
  <sheetProtection password="CDBE" sheet="1"/>
  <mergeCells count="6">
    <mergeCell ref="D2:D3"/>
    <mergeCell ref="B5:I5"/>
    <mergeCell ref="E2:E3"/>
    <mergeCell ref="F2:F3"/>
    <mergeCell ref="H6:I6"/>
    <mergeCell ref="B2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3"/>
  <legacyDrawing r:id="rId2"/>
  <oleObjects>
    <oleObject progId="CorelPhotoPaint.Image.11" shapeId="16921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Fröjd</dc:creator>
  <cp:keywords/>
  <dc:description/>
  <cp:lastModifiedBy>Christian FROJD</cp:lastModifiedBy>
  <cp:lastPrinted>2012-04-26T12:42:47Z</cp:lastPrinted>
  <dcterms:created xsi:type="dcterms:W3CDTF">2009-07-31T07:52:59Z</dcterms:created>
  <dcterms:modified xsi:type="dcterms:W3CDTF">2017-10-05T11:54:33Z</dcterms:modified>
  <cp:category/>
  <cp:version/>
  <cp:contentType/>
  <cp:contentStatus/>
</cp:coreProperties>
</file>