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25" windowHeight="8880" activeTab="0"/>
  </bookViews>
  <sheets>
    <sheet name="Purmo Plan Ventil Hygiene" sheetId="1" r:id="rId1"/>
  </sheets>
  <definedNames/>
  <calcPr fullCalcOnLoad="1"/>
</workbook>
</file>

<file path=xl/sharedStrings.xml><?xml version="1.0" encoding="utf-8"?>
<sst xmlns="http://schemas.openxmlformats.org/spreadsheetml/2006/main" count="29" uniqueCount="14">
  <si>
    <t>Type</t>
  </si>
  <si>
    <t>Height, mm</t>
  </si>
  <si>
    <t>Norm output, W/m</t>
  </si>
  <si>
    <t>Exponent, n</t>
  </si>
  <si>
    <t>Length, mm</t>
  </si>
  <si>
    <t>RAL Reg. Nr.:</t>
  </si>
  <si>
    <r>
      <t>t</t>
    </r>
    <r>
      <rPr>
        <vertAlign val="subscript"/>
        <sz val="14"/>
        <rFont val="Verdana"/>
        <family val="2"/>
      </rPr>
      <t>flow</t>
    </r>
  </si>
  <si>
    <r>
      <t>t</t>
    </r>
    <r>
      <rPr>
        <vertAlign val="subscript"/>
        <sz val="14"/>
        <rFont val="Verdana"/>
        <family val="2"/>
      </rPr>
      <t>rtn</t>
    </r>
  </si>
  <si>
    <r>
      <t>t</t>
    </r>
    <r>
      <rPr>
        <vertAlign val="subscript"/>
        <sz val="14"/>
        <rFont val="Verdana"/>
        <family val="2"/>
      </rPr>
      <t>room</t>
    </r>
  </si>
  <si>
    <r>
      <t>dT</t>
    </r>
    <r>
      <rPr>
        <vertAlign val="subscript"/>
        <sz val="14"/>
        <rFont val="Verdana"/>
        <family val="2"/>
      </rPr>
      <t>ln</t>
    </r>
  </si>
  <si>
    <t>0815</t>
  </si>
  <si>
    <t>0853</t>
  </si>
  <si>
    <t>0854</t>
  </si>
  <si>
    <t>Purmo Plan Hygiene (FH) Heat output, W - logarithmic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</si>
</sst>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"/>
  </numFmts>
  <fonts count="40">
    <font>
      <sz val="10"/>
      <name val="Arial"/>
      <family val="0"/>
    </font>
    <font>
      <sz val="10"/>
      <name val="Verdana"/>
      <family val="2"/>
    </font>
    <font>
      <vertAlign val="subscript"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 quotePrefix="1">
      <alignment horizontal="center"/>
    </xf>
    <xf numFmtId="0" fontId="1" fillId="0" borderId="26" xfId="0" applyFont="1" applyBorder="1" applyAlignment="1" quotePrefix="1">
      <alignment horizontal="center"/>
    </xf>
    <xf numFmtId="0" fontId="1" fillId="0" borderId="27" xfId="0" applyFont="1" applyBorder="1" applyAlignment="1" quotePrefix="1">
      <alignment horizontal="center"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/>
    </xf>
    <xf numFmtId="2" fontId="1" fillId="34" borderId="28" xfId="0" applyNumberFormat="1" applyFont="1" applyFill="1" applyBorder="1" applyAlignment="1" applyProtection="1">
      <alignment horizontal="center" vertical="center"/>
      <protection locked="0"/>
    </xf>
    <xf numFmtId="2" fontId="1" fillId="34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0"/>
  <sheetViews>
    <sheetView tabSelected="1" zoomScale="120" zoomScaleNormal="120" zoomScalePageLayoutView="0" workbookViewId="0" topLeftCell="A1">
      <selection activeCell="H2" sqref="H2"/>
    </sheetView>
  </sheetViews>
  <sheetFormatPr defaultColWidth="9.140625" defaultRowHeight="12.75"/>
  <cols>
    <col min="1" max="1" width="9.140625" style="1" customWidth="1"/>
    <col min="2" max="2" width="12.57421875" style="1" customWidth="1"/>
    <col min="3" max="5" width="9.28125" style="1" bestFit="1" customWidth="1"/>
    <col min="6" max="6" width="10.7109375" style="1" bestFit="1" customWidth="1"/>
    <col min="7" max="8" width="9.28125" style="1" bestFit="1" customWidth="1"/>
    <col min="9" max="11" width="9.28125" style="1" customWidth="1"/>
    <col min="12" max="19" width="9.28125" style="1" bestFit="1" customWidth="1"/>
    <col min="20" max="20" width="10.8515625" style="1" bestFit="1" customWidth="1"/>
    <col min="21" max="16384" width="9.140625" style="1" customWidth="1"/>
  </cols>
  <sheetData>
    <row r="1" ht="12.75"/>
    <row r="2" spans="3:6" ht="12.75">
      <c r="C2" s="39" t="s">
        <v>6</v>
      </c>
      <c r="D2" s="39" t="s">
        <v>7</v>
      </c>
      <c r="E2" s="39" t="s">
        <v>8</v>
      </c>
      <c r="F2" s="39" t="s">
        <v>9</v>
      </c>
    </row>
    <row r="3" spans="3:6" ht="12.75">
      <c r="C3" s="39"/>
      <c r="D3" s="39"/>
      <c r="E3" s="39"/>
      <c r="F3" s="39"/>
    </row>
    <row r="4" spans="3:6" ht="12.75" customHeight="1">
      <c r="C4" s="41">
        <v>75</v>
      </c>
      <c r="D4" s="41">
        <v>65</v>
      </c>
      <c r="E4" s="41">
        <v>20</v>
      </c>
      <c r="F4" s="42">
        <f>(C4-D4)/LN((C4-E4)/(D4-E4))</f>
        <v>49.83288654563971</v>
      </c>
    </row>
    <row r="5" spans="3:6" ht="12.75" customHeight="1">
      <c r="C5" s="41"/>
      <c r="D5" s="41"/>
      <c r="E5" s="41"/>
      <c r="F5" s="42"/>
    </row>
    <row r="6" spans="3:6" ht="12.75" customHeight="1">
      <c r="C6" s="2"/>
      <c r="D6" s="2"/>
      <c r="E6" s="2"/>
      <c r="F6" s="3"/>
    </row>
    <row r="7" spans="1:20" ht="12.75" customHeight="1">
      <c r="A7" s="40" t="s">
        <v>13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ht="13.5" thickBot="1">
      <c r="T8" s="4">
        <v>42237</v>
      </c>
    </row>
    <row r="9" spans="1:20" ht="12.75">
      <c r="A9" s="5" t="s">
        <v>0</v>
      </c>
      <c r="B9" s="6"/>
      <c r="C9" s="7">
        <v>10</v>
      </c>
      <c r="D9" s="8">
        <v>20</v>
      </c>
      <c r="E9" s="9">
        <v>30</v>
      </c>
      <c r="F9" s="7">
        <v>10</v>
      </c>
      <c r="G9" s="8">
        <v>20</v>
      </c>
      <c r="H9" s="9">
        <v>30</v>
      </c>
      <c r="I9" s="7">
        <v>10</v>
      </c>
      <c r="J9" s="8">
        <v>20</v>
      </c>
      <c r="K9" s="9">
        <v>30</v>
      </c>
      <c r="L9" s="7">
        <v>10</v>
      </c>
      <c r="M9" s="8">
        <v>20</v>
      </c>
      <c r="N9" s="9">
        <v>30</v>
      </c>
      <c r="O9" s="7">
        <v>10</v>
      </c>
      <c r="P9" s="8">
        <v>20</v>
      </c>
      <c r="Q9" s="9">
        <v>30</v>
      </c>
      <c r="R9" s="7">
        <v>10</v>
      </c>
      <c r="S9" s="8">
        <v>20</v>
      </c>
      <c r="T9" s="9">
        <v>30</v>
      </c>
    </row>
    <row r="10" spans="1:20" ht="12.75">
      <c r="A10" s="10" t="s">
        <v>1</v>
      </c>
      <c r="B10" s="11"/>
      <c r="C10" s="12">
        <v>300</v>
      </c>
      <c r="D10" s="13">
        <v>300</v>
      </c>
      <c r="E10" s="14">
        <v>300</v>
      </c>
      <c r="F10" s="12">
        <v>400</v>
      </c>
      <c r="G10" s="13">
        <v>400</v>
      </c>
      <c r="H10" s="14">
        <v>400</v>
      </c>
      <c r="I10" s="13">
        <v>450</v>
      </c>
      <c r="J10" s="13">
        <v>450</v>
      </c>
      <c r="K10" s="13">
        <v>450</v>
      </c>
      <c r="L10" s="12">
        <v>500</v>
      </c>
      <c r="M10" s="13">
        <v>500</v>
      </c>
      <c r="N10" s="14">
        <v>500</v>
      </c>
      <c r="O10" s="12">
        <v>600</v>
      </c>
      <c r="P10" s="13">
        <v>600</v>
      </c>
      <c r="Q10" s="14">
        <v>600</v>
      </c>
      <c r="R10" s="13">
        <v>900</v>
      </c>
      <c r="S10" s="13">
        <v>900</v>
      </c>
      <c r="T10" s="14">
        <v>900</v>
      </c>
    </row>
    <row r="11" spans="1:20" ht="12.75">
      <c r="A11" s="15" t="s">
        <v>2</v>
      </c>
      <c r="B11" s="16"/>
      <c r="C11" s="17">
        <v>313</v>
      </c>
      <c r="D11" s="18">
        <v>598</v>
      </c>
      <c r="E11" s="19">
        <v>834</v>
      </c>
      <c r="F11" s="17">
        <v>412</v>
      </c>
      <c r="G11" s="18">
        <v>742</v>
      </c>
      <c r="H11" s="19">
        <v>1031</v>
      </c>
      <c r="I11" s="18">
        <v>459</v>
      </c>
      <c r="J11" s="18">
        <v>812</v>
      </c>
      <c r="K11" s="18">
        <v>1126</v>
      </c>
      <c r="L11" s="17">
        <v>505</v>
      </c>
      <c r="M11" s="18">
        <v>880</v>
      </c>
      <c r="N11" s="19">
        <v>1219</v>
      </c>
      <c r="O11" s="17">
        <v>592</v>
      </c>
      <c r="P11" s="18">
        <v>1015</v>
      </c>
      <c r="Q11" s="19">
        <v>1400</v>
      </c>
      <c r="R11" s="18">
        <v>820</v>
      </c>
      <c r="S11" s="18">
        <v>1411</v>
      </c>
      <c r="T11" s="19">
        <v>1927</v>
      </c>
    </row>
    <row r="12" spans="1:20" ht="12.75">
      <c r="A12" s="20" t="s">
        <v>3</v>
      </c>
      <c r="B12" s="16"/>
      <c r="C12" s="31">
        <v>1.3073</v>
      </c>
      <c r="D12" s="32">
        <v>1.2706</v>
      </c>
      <c r="E12" s="33">
        <v>1.2926</v>
      </c>
      <c r="F12" s="31">
        <v>1.2931</v>
      </c>
      <c r="G12" s="32">
        <v>1.2758</v>
      </c>
      <c r="H12" s="33">
        <v>1.2975</v>
      </c>
      <c r="I12" s="32">
        <v>1.2861</v>
      </c>
      <c r="J12" s="32">
        <v>1.2784</v>
      </c>
      <c r="K12" s="32">
        <v>1.2999</v>
      </c>
      <c r="L12" s="31">
        <v>1.279</v>
      </c>
      <c r="M12" s="32">
        <v>1.2809</v>
      </c>
      <c r="N12" s="33">
        <v>1.3023</v>
      </c>
      <c r="O12" s="31">
        <v>1.2648</v>
      </c>
      <c r="P12" s="32">
        <v>1.2861</v>
      </c>
      <c r="Q12" s="33">
        <v>1.3072</v>
      </c>
      <c r="R12" s="32">
        <v>1.2769</v>
      </c>
      <c r="S12" s="32">
        <v>1.2729</v>
      </c>
      <c r="T12" s="33">
        <v>1.3153</v>
      </c>
    </row>
    <row r="13" spans="1:20" ht="13.5" thickBot="1">
      <c r="A13" s="21" t="s">
        <v>4</v>
      </c>
      <c r="B13" s="22"/>
      <c r="C13" s="23"/>
      <c r="D13" s="24"/>
      <c r="E13" s="25"/>
      <c r="F13" s="23"/>
      <c r="G13" s="24"/>
      <c r="H13" s="25"/>
      <c r="I13" s="24"/>
      <c r="J13" s="24"/>
      <c r="K13" s="24"/>
      <c r="L13" s="23"/>
      <c r="M13" s="24"/>
      <c r="N13" s="25"/>
      <c r="O13" s="23"/>
      <c r="P13" s="24"/>
      <c r="Q13" s="25"/>
      <c r="R13" s="23"/>
      <c r="S13" s="24"/>
      <c r="T13" s="25"/>
    </row>
    <row r="14" spans="1:20" ht="12.75">
      <c r="A14" s="20"/>
      <c r="B14" s="16">
        <v>400</v>
      </c>
      <c r="C14" s="28">
        <f aca="true" t="shared" si="0" ref="C14:L29">$B14/1000*C$11*($F$4/49.83289)^C$12</f>
        <v>125.19998865430398</v>
      </c>
      <c r="D14" s="29">
        <f t="shared" si="0"/>
        <v>239.19997893208387</v>
      </c>
      <c r="E14" s="30">
        <f t="shared" si="0"/>
        <v>333.5999701089103</v>
      </c>
      <c r="F14" s="28">
        <f t="shared" si="0"/>
        <v>164.79998522794648</v>
      </c>
      <c r="G14" s="29">
        <f t="shared" si="0"/>
        <v>296.79997375188935</v>
      </c>
      <c r="H14" s="30">
        <f t="shared" si="0"/>
        <v>412.3999629082284</v>
      </c>
      <c r="I14" s="28">
        <f t="shared" si="0"/>
        <v>183.59998363187364</v>
      </c>
      <c r="J14" s="29">
        <f t="shared" si="0"/>
        <v>324.79997121711403</v>
      </c>
      <c r="K14" s="30">
        <f t="shared" si="0"/>
        <v>450.39995941552996</v>
      </c>
      <c r="L14" s="28">
        <f t="shared" si="0"/>
        <v>201.99998209091208</v>
      </c>
      <c r="M14" s="29">
        <f aca="true" t="shared" si="1" ref="M14:T23">$B14/1000*M$11*($F$4/49.83289)^M$12</f>
        <v>351.99996874572395</v>
      </c>
      <c r="N14" s="30">
        <f t="shared" si="1"/>
        <v>487.5999559824069</v>
      </c>
      <c r="O14" s="28">
        <f t="shared" si="1"/>
        <v>236.79997923867296</v>
      </c>
      <c r="P14" s="29">
        <f t="shared" si="1"/>
        <v>405.99996380468787</v>
      </c>
      <c r="Q14" s="30">
        <f t="shared" si="1"/>
        <v>559.9999492563596</v>
      </c>
      <c r="R14" s="29">
        <f t="shared" si="1"/>
        <v>327.9999709676437</v>
      </c>
      <c r="S14" s="29">
        <f t="shared" si="1"/>
        <v>564.3999501995983</v>
      </c>
      <c r="T14" s="30">
        <f t="shared" si="1"/>
        <v>770.7999297222127</v>
      </c>
    </row>
    <row r="15" spans="1:20" ht="12.75">
      <c r="A15" s="26"/>
      <c r="B15" s="27">
        <v>500</v>
      </c>
      <c r="C15" s="28">
        <f t="shared" si="0"/>
        <v>156.49998581787997</v>
      </c>
      <c r="D15" s="29">
        <f t="shared" si="0"/>
        <v>298.99997366510485</v>
      </c>
      <c r="E15" s="30">
        <f t="shared" si="0"/>
        <v>416.99996263613787</v>
      </c>
      <c r="F15" s="28">
        <f t="shared" si="0"/>
        <v>205.99998153493308</v>
      </c>
      <c r="G15" s="29">
        <f t="shared" si="0"/>
        <v>370.99996718986165</v>
      </c>
      <c r="H15" s="30">
        <f t="shared" si="0"/>
        <v>515.4999536352855</v>
      </c>
      <c r="I15" s="28">
        <f t="shared" si="0"/>
        <v>229.49997953984203</v>
      </c>
      <c r="J15" s="29">
        <f t="shared" si="0"/>
        <v>405.99996402139254</v>
      </c>
      <c r="K15" s="30">
        <f t="shared" si="0"/>
        <v>562.9999492694125</v>
      </c>
      <c r="L15" s="28">
        <f t="shared" si="0"/>
        <v>252.4999776136401</v>
      </c>
      <c r="M15" s="29">
        <f t="shared" si="1"/>
        <v>439.999960932155</v>
      </c>
      <c r="N15" s="30">
        <f t="shared" si="1"/>
        <v>609.4999449780086</v>
      </c>
      <c r="O15" s="28">
        <f t="shared" si="1"/>
        <v>295.9999740483412</v>
      </c>
      <c r="P15" s="29">
        <f t="shared" si="1"/>
        <v>507.49995475585985</v>
      </c>
      <c r="Q15" s="30">
        <f t="shared" si="1"/>
        <v>699.9999365704496</v>
      </c>
      <c r="R15" s="29">
        <f t="shared" si="1"/>
        <v>409.99996370955466</v>
      </c>
      <c r="S15" s="29">
        <f t="shared" si="1"/>
        <v>705.4999377494979</v>
      </c>
      <c r="T15" s="30">
        <f t="shared" si="1"/>
        <v>963.4999121527658</v>
      </c>
    </row>
    <row r="16" spans="1:20" ht="12.75">
      <c r="A16" s="26"/>
      <c r="B16" s="27">
        <v>600</v>
      </c>
      <c r="C16" s="28">
        <f t="shared" si="0"/>
        <v>187.79998298145594</v>
      </c>
      <c r="D16" s="29">
        <f t="shared" si="0"/>
        <v>358.7999683981258</v>
      </c>
      <c r="E16" s="30">
        <f t="shared" si="0"/>
        <v>500.39995516336546</v>
      </c>
      <c r="F16" s="28">
        <f t="shared" si="0"/>
        <v>247.1999778419197</v>
      </c>
      <c r="G16" s="29">
        <f t="shared" si="0"/>
        <v>445.19996062783395</v>
      </c>
      <c r="H16" s="30">
        <f t="shared" si="0"/>
        <v>618.5999443623425</v>
      </c>
      <c r="I16" s="28">
        <f t="shared" si="0"/>
        <v>275.3999754478104</v>
      </c>
      <c r="J16" s="29">
        <f t="shared" si="0"/>
        <v>487.19995682567105</v>
      </c>
      <c r="K16" s="30">
        <f t="shared" si="0"/>
        <v>675.5999391232949</v>
      </c>
      <c r="L16" s="28">
        <f t="shared" si="0"/>
        <v>302.9999731363681</v>
      </c>
      <c r="M16" s="29">
        <f t="shared" si="1"/>
        <v>527.999953118586</v>
      </c>
      <c r="N16" s="30">
        <f t="shared" si="1"/>
        <v>731.3999339736104</v>
      </c>
      <c r="O16" s="28">
        <f t="shared" si="1"/>
        <v>355.1999688580094</v>
      </c>
      <c r="P16" s="29">
        <f t="shared" si="1"/>
        <v>608.9999457070318</v>
      </c>
      <c r="Q16" s="30">
        <f t="shared" si="1"/>
        <v>839.9999238845395</v>
      </c>
      <c r="R16" s="29">
        <f t="shared" si="1"/>
        <v>491.99995645146555</v>
      </c>
      <c r="S16" s="29">
        <f t="shared" si="1"/>
        <v>846.5999252993975</v>
      </c>
      <c r="T16" s="30">
        <f t="shared" si="1"/>
        <v>1156.199894583319</v>
      </c>
    </row>
    <row r="17" spans="1:20" ht="12.75">
      <c r="A17" s="26"/>
      <c r="B17" s="27">
        <v>700</v>
      </c>
      <c r="C17" s="28">
        <f t="shared" si="0"/>
        <v>219.09998014503196</v>
      </c>
      <c r="D17" s="29">
        <f t="shared" si="0"/>
        <v>418.59996313114675</v>
      </c>
      <c r="E17" s="30">
        <f t="shared" si="0"/>
        <v>583.799947690593</v>
      </c>
      <c r="F17" s="28">
        <f t="shared" si="0"/>
        <v>288.39997414890627</v>
      </c>
      <c r="G17" s="29">
        <f t="shared" si="0"/>
        <v>519.3999540658062</v>
      </c>
      <c r="H17" s="30">
        <f t="shared" si="0"/>
        <v>721.6999350893996</v>
      </c>
      <c r="I17" s="28">
        <f t="shared" si="0"/>
        <v>321.2999713557788</v>
      </c>
      <c r="J17" s="29">
        <f t="shared" si="0"/>
        <v>568.3999496299496</v>
      </c>
      <c r="K17" s="30">
        <f t="shared" si="0"/>
        <v>788.1999289771774</v>
      </c>
      <c r="L17" s="28">
        <f t="shared" si="0"/>
        <v>353.49996865909617</v>
      </c>
      <c r="M17" s="29">
        <f t="shared" si="1"/>
        <v>615.9999453050169</v>
      </c>
      <c r="N17" s="30">
        <f t="shared" si="1"/>
        <v>853.299922969212</v>
      </c>
      <c r="O17" s="28">
        <f t="shared" si="1"/>
        <v>414.39996366767764</v>
      </c>
      <c r="P17" s="29">
        <f t="shared" si="1"/>
        <v>710.4999366582038</v>
      </c>
      <c r="Q17" s="30">
        <f t="shared" si="1"/>
        <v>979.9999111986293</v>
      </c>
      <c r="R17" s="29">
        <f t="shared" si="1"/>
        <v>573.9999491933764</v>
      </c>
      <c r="S17" s="29">
        <f t="shared" si="1"/>
        <v>987.699912849297</v>
      </c>
      <c r="T17" s="30">
        <f t="shared" si="1"/>
        <v>1348.899877013872</v>
      </c>
    </row>
    <row r="18" spans="1:20" ht="12.75">
      <c r="A18" s="26"/>
      <c r="B18" s="27">
        <v>800</v>
      </c>
      <c r="C18" s="28">
        <f t="shared" si="0"/>
        <v>250.39997730860796</v>
      </c>
      <c r="D18" s="29">
        <f t="shared" si="0"/>
        <v>478.39995786416773</v>
      </c>
      <c r="E18" s="30">
        <f t="shared" si="0"/>
        <v>667.1999402178207</v>
      </c>
      <c r="F18" s="28">
        <f t="shared" si="0"/>
        <v>329.59997045589296</v>
      </c>
      <c r="G18" s="29">
        <f t="shared" si="0"/>
        <v>593.5999475037787</v>
      </c>
      <c r="H18" s="30">
        <f t="shared" si="0"/>
        <v>824.7999258164568</v>
      </c>
      <c r="I18" s="28">
        <f t="shared" si="0"/>
        <v>367.1999672637473</v>
      </c>
      <c r="J18" s="29">
        <f t="shared" si="0"/>
        <v>649.5999424342281</v>
      </c>
      <c r="K18" s="30">
        <f t="shared" si="0"/>
        <v>900.7999188310599</v>
      </c>
      <c r="L18" s="28">
        <f t="shared" si="0"/>
        <v>403.99996418182417</v>
      </c>
      <c r="M18" s="29">
        <f t="shared" si="1"/>
        <v>703.9999374914479</v>
      </c>
      <c r="N18" s="30">
        <f t="shared" si="1"/>
        <v>975.1999119648139</v>
      </c>
      <c r="O18" s="28">
        <f t="shared" si="1"/>
        <v>473.5999584773459</v>
      </c>
      <c r="P18" s="29">
        <f t="shared" si="1"/>
        <v>811.9999276093757</v>
      </c>
      <c r="Q18" s="30">
        <f t="shared" si="1"/>
        <v>1119.9998985127193</v>
      </c>
      <c r="R18" s="29">
        <f t="shared" si="1"/>
        <v>655.9999419352874</v>
      </c>
      <c r="S18" s="29">
        <f t="shared" si="1"/>
        <v>1128.7999003991965</v>
      </c>
      <c r="T18" s="30">
        <f t="shared" si="1"/>
        <v>1541.5998594444254</v>
      </c>
    </row>
    <row r="19" spans="1:20" ht="12.75">
      <c r="A19" s="26"/>
      <c r="B19" s="27">
        <v>900</v>
      </c>
      <c r="C19" s="28">
        <f t="shared" si="0"/>
        <v>281.69997447218395</v>
      </c>
      <c r="D19" s="29">
        <f t="shared" si="0"/>
        <v>538.1999525971887</v>
      </c>
      <c r="E19" s="30">
        <f t="shared" si="0"/>
        <v>750.5999327450482</v>
      </c>
      <c r="F19" s="28">
        <f t="shared" si="0"/>
        <v>370.79996676287954</v>
      </c>
      <c r="G19" s="29">
        <f t="shared" si="0"/>
        <v>667.7999409417511</v>
      </c>
      <c r="H19" s="30">
        <f t="shared" si="0"/>
        <v>927.8999165435138</v>
      </c>
      <c r="I19" s="28">
        <f t="shared" si="0"/>
        <v>413.0999631717157</v>
      </c>
      <c r="J19" s="29">
        <f t="shared" si="0"/>
        <v>730.7999352385067</v>
      </c>
      <c r="K19" s="30">
        <f t="shared" si="0"/>
        <v>1013.3999086849424</v>
      </c>
      <c r="L19" s="28">
        <f t="shared" si="0"/>
        <v>454.4999597045522</v>
      </c>
      <c r="M19" s="29">
        <f t="shared" si="1"/>
        <v>791.999929677879</v>
      </c>
      <c r="N19" s="30">
        <f t="shared" si="1"/>
        <v>1097.0999009604157</v>
      </c>
      <c r="O19" s="28">
        <f t="shared" si="1"/>
        <v>532.7999532870142</v>
      </c>
      <c r="P19" s="29">
        <f t="shared" si="1"/>
        <v>913.4999185605477</v>
      </c>
      <c r="Q19" s="30">
        <f t="shared" si="1"/>
        <v>1259.9998858268093</v>
      </c>
      <c r="R19" s="29">
        <f t="shared" si="1"/>
        <v>737.9999346771983</v>
      </c>
      <c r="S19" s="29">
        <f t="shared" si="1"/>
        <v>1269.8998879490962</v>
      </c>
      <c r="T19" s="30">
        <f t="shared" si="1"/>
        <v>1734.2998418749783</v>
      </c>
    </row>
    <row r="20" spans="1:20" ht="12.75">
      <c r="A20" s="26"/>
      <c r="B20" s="27">
        <v>1000</v>
      </c>
      <c r="C20" s="28">
        <f t="shared" si="0"/>
        <v>312.99997163575995</v>
      </c>
      <c r="D20" s="29">
        <f t="shared" si="0"/>
        <v>597.9999473302097</v>
      </c>
      <c r="E20" s="30">
        <f t="shared" si="0"/>
        <v>833.9999252722757</v>
      </c>
      <c r="F20" s="28">
        <f t="shared" si="0"/>
        <v>411.99996306986617</v>
      </c>
      <c r="G20" s="29">
        <f t="shared" si="0"/>
        <v>741.9999343797233</v>
      </c>
      <c r="H20" s="30">
        <f t="shared" si="0"/>
        <v>1030.999907270571</v>
      </c>
      <c r="I20" s="28">
        <f t="shared" si="0"/>
        <v>458.99995907968406</v>
      </c>
      <c r="J20" s="29">
        <f t="shared" si="0"/>
        <v>811.9999280427851</v>
      </c>
      <c r="K20" s="30">
        <f t="shared" si="0"/>
        <v>1125.999898538825</v>
      </c>
      <c r="L20" s="28">
        <f t="shared" si="0"/>
        <v>504.9999552272802</v>
      </c>
      <c r="M20" s="29">
        <f t="shared" si="1"/>
        <v>879.99992186431</v>
      </c>
      <c r="N20" s="30">
        <f t="shared" si="1"/>
        <v>1218.9998899560171</v>
      </c>
      <c r="O20" s="28">
        <f t="shared" si="1"/>
        <v>591.9999480966824</v>
      </c>
      <c r="P20" s="29">
        <f t="shared" si="1"/>
        <v>1014.9999095117197</v>
      </c>
      <c r="Q20" s="30">
        <f t="shared" si="1"/>
        <v>1399.9998731408991</v>
      </c>
      <c r="R20" s="29">
        <f t="shared" si="1"/>
        <v>819.9999274191093</v>
      </c>
      <c r="S20" s="29">
        <f t="shared" si="1"/>
        <v>1410.9998754989958</v>
      </c>
      <c r="T20" s="30">
        <f t="shared" si="1"/>
        <v>1926.9998243055315</v>
      </c>
    </row>
    <row r="21" spans="1:20" ht="12.75">
      <c r="A21" s="26"/>
      <c r="B21" s="27">
        <v>1100</v>
      </c>
      <c r="C21" s="28">
        <f t="shared" si="0"/>
        <v>344.29996879933594</v>
      </c>
      <c r="D21" s="29">
        <f t="shared" si="0"/>
        <v>657.7999420632307</v>
      </c>
      <c r="E21" s="30">
        <f t="shared" si="0"/>
        <v>917.3999177995034</v>
      </c>
      <c r="F21" s="28">
        <f t="shared" si="0"/>
        <v>453.1999593768528</v>
      </c>
      <c r="G21" s="29">
        <f t="shared" si="0"/>
        <v>816.1999278176957</v>
      </c>
      <c r="H21" s="30">
        <f t="shared" si="0"/>
        <v>1134.0998979976282</v>
      </c>
      <c r="I21" s="28">
        <f t="shared" si="0"/>
        <v>504.8999549876525</v>
      </c>
      <c r="J21" s="29">
        <f t="shared" si="0"/>
        <v>893.1999208470636</v>
      </c>
      <c r="K21" s="30">
        <f t="shared" si="0"/>
        <v>1238.5998883927075</v>
      </c>
      <c r="L21" s="28">
        <f t="shared" si="0"/>
        <v>555.4999507500082</v>
      </c>
      <c r="M21" s="29">
        <f t="shared" si="1"/>
        <v>967.999914050741</v>
      </c>
      <c r="N21" s="30">
        <f t="shared" si="1"/>
        <v>1340.899878951619</v>
      </c>
      <c r="O21" s="28">
        <f t="shared" si="1"/>
        <v>651.1999429063507</v>
      </c>
      <c r="P21" s="29">
        <f t="shared" si="1"/>
        <v>1116.4999004628917</v>
      </c>
      <c r="Q21" s="30">
        <f t="shared" si="1"/>
        <v>1539.9998604549892</v>
      </c>
      <c r="R21" s="29">
        <f t="shared" si="1"/>
        <v>901.9999201610203</v>
      </c>
      <c r="S21" s="29">
        <f t="shared" si="1"/>
        <v>1552.0998630488955</v>
      </c>
      <c r="T21" s="30">
        <f t="shared" si="1"/>
        <v>2119.699806736085</v>
      </c>
    </row>
    <row r="22" spans="1:20" ht="12.75">
      <c r="A22" s="26"/>
      <c r="B22" s="27">
        <v>1200</v>
      </c>
      <c r="C22" s="28">
        <f t="shared" si="0"/>
        <v>375.5999659629119</v>
      </c>
      <c r="D22" s="29">
        <f t="shared" si="0"/>
        <v>717.5999367962517</v>
      </c>
      <c r="E22" s="30">
        <f t="shared" si="0"/>
        <v>1000.7999103267309</v>
      </c>
      <c r="F22" s="28">
        <f t="shared" si="0"/>
        <v>494.3999556838394</v>
      </c>
      <c r="G22" s="29">
        <f t="shared" si="0"/>
        <v>890.3999212556679</v>
      </c>
      <c r="H22" s="30">
        <f t="shared" si="0"/>
        <v>1237.199888724685</v>
      </c>
      <c r="I22" s="28">
        <f t="shared" si="0"/>
        <v>550.7999508956208</v>
      </c>
      <c r="J22" s="29">
        <f t="shared" si="0"/>
        <v>974.3999136513421</v>
      </c>
      <c r="K22" s="30">
        <f t="shared" si="0"/>
        <v>1351.1998782465898</v>
      </c>
      <c r="L22" s="28">
        <f t="shared" si="0"/>
        <v>605.9999462727362</v>
      </c>
      <c r="M22" s="29">
        <f t="shared" si="1"/>
        <v>1055.999906237172</v>
      </c>
      <c r="N22" s="30">
        <f t="shared" si="1"/>
        <v>1462.7998679472207</v>
      </c>
      <c r="O22" s="28">
        <f t="shared" si="1"/>
        <v>710.3999377160188</v>
      </c>
      <c r="P22" s="29">
        <f t="shared" si="1"/>
        <v>1217.9998914140635</v>
      </c>
      <c r="Q22" s="30">
        <f t="shared" si="1"/>
        <v>1679.999847769079</v>
      </c>
      <c r="R22" s="29">
        <f t="shared" si="1"/>
        <v>983.9999129029311</v>
      </c>
      <c r="S22" s="29">
        <f t="shared" si="1"/>
        <v>1693.199850598795</v>
      </c>
      <c r="T22" s="30">
        <f t="shared" si="1"/>
        <v>2312.399789166638</v>
      </c>
    </row>
    <row r="23" spans="1:20" ht="12.75">
      <c r="A23" s="26"/>
      <c r="B23" s="27">
        <v>1400</v>
      </c>
      <c r="C23" s="28">
        <f t="shared" si="0"/>
        <v>438.1999602900639</v>
      </c>
      <c r="D23" s="29">
        <f t="shared" si="0"/>
        <v>837.1999262622935</v>
      </c>
      <c r="E23" s="30">
        <f t="shared" si="0"/>
        <v>1167.599895381186</v>
      </c>
      <c r="F23" s="28">
        <f t="shared" si="0"/>
        <v>576.7999482978125</v>
      </c>
      <c r="G23" s="29">
        <f t="shared" si="0"/>
        <v>1038.7999081316125</v>
      </c>
      <c r="H23" s="30">
        <f t="shared" si="0"/>
        <v>1443.3998701787991</v>
      </c>
      <c r="I23" s="28">
        <f t="shared" si="0"/>
        <v>642.5999427115576</v>
      </c>
      <c r="J23" s="29">
        <f t="shared" si="0"/>
        <v>1136.7998992598991</v>
      </c>
      <c r="K23" s="30">
        <f t="shared" si="0"/>
        <v>1576.3998579543547</v>
      </c>
      <c r="L23" s="28">
        <f t="shared" si="0"/>
        <v>706.9999373181923</v>
      </c>
      <c r="M23" s="29">
        <f t="shared" si="1"/>
        <v>1231.9998906100338</v>
      </c>
      <c r="N23" s="30">
        <f t="shared" si="1"/>
        <v>1706.599845938424</v>
      </c>
      <c r="O23" s="28">
        <f t="shared" si="1"/>
        <v>828.7999273353553</v>
      </c>
      <c r="P23" s="29">
        <f t="shared" si="1"/>
        <v>1420.9998733164075</v>
      </c>
      <c r="Q23" s="30">
        <f t="shared" si="1"/>
        <v>1959.9998223972586</v>
      </c>
      <c r="R23" s="29">
        <f t="shared" si="1"/>
        <v>1147.9998983867529</v>
      </c>
      <c r="S23" s="29">
        <f t="shared" si="1"/>
        <v>1975.399825698594</v>
      </c>
      <c r="T23" s="30">
        <f t="shared" si="1"/>
        <v>2697.799754027744</v>
      </c>
    </row>
    <row r="24" spans="1:20" ht="12.75">
      <c r="A24" s="26"/>
      <c r="B24" s="27">
        <v>1600</v>
      </c>
      <c r="C24" s="28">
        <f aca="true" t="shared" si="2" ref="C24:L29">$B24/1000*C$11*($F$4/49.83289)^C$12</f>
        <v>500.7999546172159</v>
      </c>
      <c r="D24" s="29">
        <f t="shared" si="2"/>
        <v>956.7999157283355</v>
      </c>
      <c r="E24" s="30">
        <f t="shared" si="2"/>
        <v>1334.3998804356413</v>
      </c>
      <c r="F24" s="28">
        <f t="shared" si="2"/>
        <v>659.1999409117859</v>
      </c>
      <c r="G24" s="29">
        <f t="shared" si="2"/>
        <v>1187.1998950075574</v>
      </c>
      <c r="H24" s="30">
        <f t="shared" si="2"/>
        <v>1649.5998516329137</v>
      </c>
      <c r="I24" s="28">
        <f t="shared" si="0"/>
        <v>734.3999345274946</v>
      </c>
      <c r="J24" s="29">
        <f t="shared" si="0"/>
        <v>1299.1998848684561</v>
      </c>
      <c r="K24" s="30">
        <f t="shared" si="0"/>
        <v>1801.5998376621199</v>
      </c>
      <c r="L24" s="28">
        <f t="shared" si="2"/>
        <v>807.9999283636483</v>
      </c>
      <c r="M24" s="29">
        <f aca="true" t="shared" si="3" ref="M24:T29">$B24/1000*M$11*($F$4/49.83289)^M$12</f>
        <v>1407.9998749828958</v>
      </c>
      <c r="N24" s="30">
        <f t="shared" si="3"/>
        <v>1950.3998239296277</v>
      </c>
      <c r="O24" s="28">
        <f t="shared" si="3"/>
        <v>947.1999169546918</v>
      </c>
      <c r="P24" s="29">
        <f t="shared" si="3"/>
        <v>1623.9998552187515</v>
      </c>
      <c r="Q24" s="30">
        <f t="shared" si="3"/>
        <v>2239.9997970254385</v>
      </c>
      <c r="R24" s="29">
        <f t="shared" si="3"/>
        <v>1311.9998838705749</v>
      </c>
      <c r="S24" s="29">
        <f t="shared" si="3"/>
        <v>2257.599800798393</v>
      </c>
      <c r="T24" s="30">
        <f t="shared" si="3"/>
        <v>3083.199718888851</v>
      </c>
    </row>
    <row r="25" spans="1:20" ht="12.75">
      <c r="A25" s="26"/>
      <c r="B25" s="27">
        <v>1800</v>
      </c>
      <c r="C25" s="28">
        <f t="shared" si="2"/>
        <v>563.3999489443679</v>
      </c>
      <c r="D25" s="29">
        <f t="shared" si="2"/>
        <v>1076.3999051943774</v>
      </c>
      <c r="E25" s="30">
        <f t="shared" si="2"/>
        <v>1501.1998654900965</v>
      </c>
      <c r="F25" s="28">
        <f t="shared" si="2"/>
        <v>741.5999335257591</v>
      </c>
      <c r="G25" s="29">
        <f t="shared" si="2"/>
        <v>1335.5998818835021</v>
      </c>
      <c r="H25" s="30">
        <f t="shared" si="2"/>
        <v>1855.7998330870275</v>
      </c>
      <c r="I25" s="28">
        <f t="shared" si="0"/>
        <v>826.1999263434313</v>
      </c>
      <c r="J25" s="29">
        <f t="shared" si="0"/>
        <v>1461.5998704770134</v>
      </c>
      <c r="K25" s="30">
        <f t="shared" si="0"/>
        <v>2026.7998173698847</v>
      </c>
      <c r="L25" s="28">
        <f t="shared" si="2"/>
        <v>908.9999194091045</v>
      </c>
      <c r="M25" s="29">
        <f t="shared" si="3"/>
        <v>1583.999859355758</v>
      </c>
      <c r="N25" s="30">
        <f t="shared" si="3"/>
        <v>2194.1998019208313</v>
      </c>
      <c r="O25" s="28">
        <f t="shared" si="3"/>
        <v>1065.5999065740284</v>
      </c>
      <c r="P25" s="29">
        <f t="shared" si="3"/>
        <v>1826.9998371210954</v>
      </c>
      <c r="Q25" s="30">
        <f t="shared" si="3"/>
        <v>2519.9997716536186</v>
      </c>
      <c r="R25" s="29">
        <f t="shared" si="3"/>
        <v>1475.9998693543967</v>
      </c>
      <c r="S25" s="29">
        <f t="shared" si="3"/>
        <v>2539.7997758981924</v>
      </c>
      <c r="T25" s="30">
        <f t="shared" si="3"/>
        <v>3468.5996837499565</v>
      </c>
    </row>
    <row r="26" spans="1:20" ht="12.75">
      <c r="A26" s="26"/>
      <c r="B26" s="27">
        <v>2000</v>
      </c>
      <c r="C26" s="28">
        <f t="shared" si="2"/>
        <v>625.9999432715199</v>
      </c>
      <c r="D26" s="29">
        <f t="shared" si="2"/>
        <v>1195.9998946604194</v>
      </c>
      <c r="E26" s="30">
        <f t="shared" si="2"/>
        <v>1667.9998505445515</v>
      </c>
      <c r="F26" s="28">
        <f t="shared" si="2"/>
        <v>823.9999261397323</v>
      </c>
      <c r="G26" s="29">
        <f t="shared" si="2"/>
        <v>1483.9998687594466</v>
      </c>
      <c r="H26" s="30">
        <f t="shared" si="2"/>
        <v>2061.999814541142</v>
      </c>
      <c r="I26" s="28">
        <f t="shared" si="0"/>
        <v>917.9999181593681</v>
      </c>
      <c r="J26" s="29">
        <f t="shared" si="0"/>
        <v>1623.9998560855702</v>
      </c>
      <c r="K26" s="30">
        <f t="shared" si="0"/>
        <v>2251.99979707765</v>
      </c>
      <c r="L26" s="28">
        <f t="shared" si="2"/>
        <v>1009.9999104545604</v>
      </c>
      <c r="M26" s="29">
        <f t="shared" si="3"/>
        <v>1759.99984372862</v>
      </c>
      <c r="N26" s="30">
        <f t="shared" si="3"/>
        <v>2437.9997799120342</v>
      </c>
      <c r="O26" s="28">
        <f t="shared" si="3"/>
        <v>1183.9998961933647</v>
      </c>
      <c r="P26" s="29">
        <f t="shared" si="3"/>
        <v>2029.9998190234394</v>
      </c>
      <c r="Q26" s="30">
        <f t="shared" si="3"/>
        <v>2799.9997462817983</v>
      </c>
      <c r="R26" s="29">
        <f t="shared" si="3"/>
        <v>1639.9998548382187</v>
      </c>
      <c r="S26" s="29">
        <f t="shared" si="3"/>
        <v>2821.9997509979917</v>
      </c>
      <c r="T26" s="30">
        <f t="shared" si="3"/>
        <v>3853.999648611063</v>
      </c>
    </row>
    <row r="27" spans="1:20" ht="12.75">
      <c r="A27" s="26"/>
      <c r="B27" s="27">
        <v>2300</v>
      </c>
      <c r="C27" s="28">
        <f t="shared" si="2"/>
        <v>719.8999347622479</v>
      </c>
      <c r="D27" s="29">
        <f t="shared" si="2"/>
        <v>1375.399878859482</v>
      </c>
      <c r="E27" s="30">
        <f t="shared" si="2"/>
        <v>1918.199828126234</v>
      </c>
      <c r="F27" s="28">
        <f t="shared" si="2"/>
        <v>947.5999150606921</v>
      </c>
      <c r="G27" s="29">
        <f t="shared" si="2"/>
        <v>1706.5998490733634</v>
      </c>
      <c r="H27" s="30">
        <f t="shared" si="2"/>
        <v>2371.299786722313</v>
      </c>
      <c r="I27" s="28">
        <f t="shared" si="0"/>
        <v>1055.6999058832732</v>
      </c>
      <c r="J27" s="29">
        <f t="shared" si="0"/>
        <v>1867.5998344984057</v>
      </c>
      <c r="K27" s="30">
        <f t="shared" si="0"/>
        <v>2589.7997666392966</v>
      </c>
      <c r="L27" s="28">
        <f t="shared" si="2"/>
        <v>1161.4998970227446</v>
      </c>
      <c r="M27" s="29">
        <f t="shared" si="3"/>
        <v>2023.9998202879126</v>
      </c>
      <c r="N27" s="30">
        <f t="shared" si="3"/>
        <v>2803.6997468988393</v>
      </c>
      <c r="O27" s="28">
        <f t="shared" si="3"/>
        <v>1361.5998806223695</v>
      </c>
      <c r="P27" s="29">
        <f t="shared" si="3"/>
        <v>2334.499791876955</v>
      </c>
      <c r="Q27" s="30">
        <f t="shared" si="3"/>
        <v>3219.9997082240675</v>
      </c>
      <c r="R27" s="29">
        <f t="shared" si="3"/>
        <v>1885.9998330639512</v>
      </c>
      <c r="S27" s="29">
        <f t="shared" si="3"/>
        <v>3245.29971364769</v>
      </c>
      <c r="T27" s="30">
        <f t="shared" si="3"/>
        <v>4432.099595902722</v>
      </c>
    </row>
    <row r="28" spans="1:20" ht="12.75">
      <c r="A28" s="26"/>
      <c r="B28" s="27">
        <v>2600</v>
      </c>
      <c r="C28" s="28">
        <f t="shared" si="2"/>
        <v>813.7999262529759</v>
      </c>
      <c r="D28" s="29">
        <f t="shared" si="2"/>
        <v>1554.799863058545</v>
      </c>
      <c r="E28" s="30">
        <f t="shared" si="2"/>
        <v>2168.399805707917</v>
      </c>
      <c r="F28" s="28">
        <f t="shared" si="2"/>
        <v>1071.1999039816521</v>
      </c>
      <c r="G28" s="29">
        <f t="shared" si="2"/>
        <v>1929.1998293872807</v>
      </c>
      <c r="H28" s="30">
        <f t="shared" si="2"/>
        <v>2680.599758903484</v>
      </c>
      <c r="I28" s="28">
        <f t="shared" si="0"/>
        <v>1193.3998936071787</v>
      </c>
      <c r="J28" s="29">
        <f t="shared" si="0"/>
        <v>2111.1998129112417</v>
      </c>
      <c r="K28" s="30">
        <f t="shared" si="0"/>
        <v>2927.5997362009443</v>
      </c>
      <c r="L28" s="28">
        <f t="shared" si="2"/>
        <v>1312.9998835909287</v>
      </c>
      <c r="M28" s="29">
        <f t="shared" si="3"/>
        <v>2287.9997968472057</v>
      </c>
      <c r="N28" s="30">
        <f t="shared" si="3"/>
        <v>3169.399713885645</v>
      </c>
      <c r="O28" s="28">
        <f t="shared" si="3"/>
        <v>1539.1998650513742</v>
      </c>
      <c r="P28" s="29">
        <f t="shared" si="3"/>
        <v>2638.9997647304713</v>
      </c>
      <c r="Q28" s="30">
        <f t="shared" si="3"/>
        <v>3639.9996701663376</v>
      </c>
      <c r="R28" s="29">
        <f t="shared" si="3"/>
        <v>2131.999811289684</v>
      </c>
      <c r="S28" s="29">
        <f t="shared" si="3"/>
        <v>3668.599676297389</v>
      </c>
      <c r="T28" s="30">
        <f t="shared" si="3"/>
        <v>5010.1995431943815</v>
      </c>
    </row>
    <row r="29" spans="1:20" ht="13.5" thickBot="1">
      <c r="A29" s="26"/>
      <c r="B29" s="27">
        <v>3000</v>
      </c>
      <c r="C29" s="28">
        <f t="shared" si="2"/>
        <v>938.9999149072798</v>
      </c>
      <c r="D29" s="29">
        <f t="shared" si="2"/>
        <v>1793.999841990629</v>
      </c>
      <c r="E29" s="30">
        <f t="shared" si="2"/>
        <v>2501.9997758168274</v>
      </c>
      <c r="F29" s="28">
        <f t="shared" si="2"/>
        <v>1235.9998892095985</v>
      </c>
      <c r="G29" s="29">
        <f t="shared" si="2"/>
        <v>2225.99980313917</v>
      </c>
      <c r="H29" s="30">
        <f t="shared" si="2"/>
        <v>3092.999721811713</v>
      </c>
      <c r="I29" s="28">
        <f t="shared" si="0"/>
        <v>1376.9998772390522</v>
      </c>
      <c r="J29" s="29">
        <f t="shared" si="0"/>
        <v>2435.9997841283553</v>
      </c>
      <c r="K29" s="30">
        <f t="shared" si="0"/>
        <v>3377.9996956164746</v>
      </c>
      <c r="L29" s="28">
        <f t="shared" si="2"/>
        <v>1514.9998656818407</v>
      </c>
      <c r="M29" s="29">
        <f t="shared" si="3"/>
        <v>2639.9997655929296</v>
      </c>
      <c r="N29" s="30">
        <f t="shared" si="3"/>
        <v>3656.9996698680516</v>
      </c>
      <c r="O29" s="28">
        <f t="shared" si="3"/>
        <v>1775.9998442900471</v>
      </c>
      <c r="P29" s="29">
        <f t="shared" si="3"/>
        <v>3044.9997285351587</v>
      </c>
      <c r="Q29" s="30">
        <f t="shared" si="3"/>
        <v>4199.999619422698</v>
      </c>
      <c r="R29" s="29">
        <f t="shared" si="3"/>
        <v>2459.9997822573278</v>
      </c>
      <c r="S29" s="29">
        <f t="shared" si="3"/>
        <v>4232.999626496988</v>
      </c>
      <c r="T29" s="30">
        <f t="shared" si="3"/>
        <v>5780.999472916595</v>
      </c>
    </row>
    <row r="30" spans="1:20" ht="13.5" thickBot="1">
      <c r="A30" s="34" t="s">
        <v>5</v>
      </c>
      <c r="B30" s="35"/>
      <c r="C30" s="37" t="s">
        <v>10</v>
      </c>
      <c r="D30" s="38" t="s">
        <v>11</v>
      </c>
      <c r="E30" s="36" t="s">
        <v>12</v>
      </c>
      <c r="F30" s="38" t="s">
        <v>10</v>
      </c>
      <c r="G30" s="38" t="s">
        <v>11</v>
      </c>
      <c r="H30" s="36" t="s">
        <v>12</v>
      </c>
      <c r="I30" s="38" t="s">
        <v>10</v>
      </c>
      <c r="J30" s="38" t="s">
        <v>11</v>
      </c>
      <c r="K30" s="36" t="s">
        <v>12</v>
      </c>
      <c r="L30" s="38" t="s">
        <v>10</v>
      </c>
      <c r="M30" s="38" t="s">
        <v>11</v>
      </c>
      <c r="N30" s="36" t="s">
        <v>12</v>
      </c>
      <c r="O30" s="38" t="s">
        <v>10</v>
      </c>
      <c r="P30" s="38" t="s">
        <v>11</v>
      </c>
      <c r="Q30" s="36" t="s">
        <v>12</v>
      </c>
      <c r="R30" s="38" t="s">
        <v>10</v>
      </c>
      <c r="S30" s="38" t="s">
        <v>11</v>
      </c>
      <c r="T30" s="36" t="s">
        <v>12</v>
      </c>
    </row>
  </sheetData>
  <sheetProtection password="CDBE" sheet="1" objects="1" scenarios="1"/>
  <mergeCells count="9">
    <mergeCell ref="C2:C3"/>
    <mergeCell ref="D2:D3"/>
    <mergeCell ref="E2:E3"/>
    <mergeCell ref="F2:F3"/>
    <mergeCell ref="A7:T7"/>
    <mergeCell ref="C4:C5"/>
    <mergeCell ref="D4:D5"/>
    <mergeCell ref="E4:E5"/>
    <mergeCell ref="F4:F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1" r:id="rId3"/>
  <legacyDrawing r:id="rId2"/>
  <oleObjects>
    <oleObject progId="CorelPhotoPaint.Image.11" shapeId="1674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Bergvall</dc:creator>
  <cp:keywords/>
  <dc:description/>
  <cp:lastModifiedBy>Christian Fröjd</cp:lastModifiedBy>
  <dcterms:created xsi:type="dcterms:W3CDTF">2007-09-26T12:15:39Z</dcterms:created>
  <dcterms:modified xsi:type="dcterms:W3CDTF">2015-08-21T11:57:16Z</dcterms:modified>
  <cp:category/>
  <cp:version/>
  <cp:contentType/>
  <cp:contentStatus/>
</cp:coreProperties>
</file>